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18\Ablauf\06Rückmeldung\Rückmeldedateien\Rueckmeldung_ZA_P4-P5\"/>
    </mc:Choice>
  </mc:AlternateContent>
  <bookViews>
    <workbookView xWindow="9645" yWindow="60" windowWidth="9270" windowHeight="12270" tabRatio="880" activeTab="1"/>
  </bookViews>
  <sheets>
    <sheet name="Info" sheetId="10" r:id="rId1"/>
    <sheet name="Übersicht P4" sheetId="11" r:id="rId2"/>
    <sheet name="Ausdruck P4 " sheetId="13" r:id="rId3"/>
    <sheet name="Rechenhilfe " sheetId="9" r:id="rId4"/>
    <sheet name="Übersicht P5" sheetId="15" r:id="rId5"/>
    <sheet name="Ausdruck P5" sheetId="16" r:id="rId6"/>
  </sheets>
  <externalReferences>
    <externalReference r:id="rId7"/>
  </externalReferences>
  <definedNames>
    <definedName name="Auswahl">'Übersicht P5'!$W$14:$W$42</definedName>
    <definedName name="Bitte_Fach_wählen">'[1]Berechnung Fremdsprachen 2017'!$P$24:$P$27</definedName>
    <definedName name="Punkte">'[1]Berechnung Fremdsprachen 2017'!$P$6:$P$21</definedName>
  </definedNames>
  <calcPr calcId="152511"/>
</workbook>
</file>

<file path=xl/calcChain.xml><?xml version="1.0" encoding="utf-8"?>
<calcChain xmlns="http://schemas.openxmlformats.org/spreadsheetml/2006/main">
  <c r="L20" i="11" l="1"/>
  <c r="L21" i="11"/>
  <c r="L22" i="11"/>
  <c r="L23" i="11"/>
  <c r="L24" i="11"/>
  <c r="L25" i="11"/>
  <c r="L26" i="11"/>
  <c r="L27" i="11"/>
  <c r="L28" i="11"/>
  <c r="L29" i="11"/>
  <c r="L30" i="11"/>
  <c r="L31" i="11"/>
  <c r="L32" i="11"/>
  <c r="L33" i="11"/>
  <c r="L34" i="11"/>
  <c r="L35" i="11"/>
  <c r="L36" i="11"/>
  <c r="L37" i="11"/>
  <c r="L38" i="11"/>
  <c r="L39" i="11"/>
  <c r="L40" i="11"/>
  <c r="L41" i="11"/>
  <c r="L42" i="11"/>
  <c r="L43" i="11"/>
  <c r="L44" i="11"/>
  <c r="L45" i="11"/>
  <c r="L46" i="11"/>
  <c r="L47" i="11"/>
  <c r="L48" i="11"/>
  <c r="L49" i="11"/>
  <c r="L50" i="11"/>
  <c r="L51" i="11"/>
  <c r="L52" i="11"/>
  <c r="H41" i="9" l="1"/>
  <c r="H40" i="9"/>
  <c r="H39" i="9"/>
  <c r="H38" i="9"/>
  <c r="H37" i="9"/>
  <c r="H36" i="9"/>
  <c r="H35" i="9"/>
  <c r="H34" i="9"/>
  <c r="H33" i="9"/>
  <c r="H32" i="9"/>
  <c r="H31" i="9"/>
  <c r="H30" i="9"/>
  <c r="H29" i="9"/>
  <c r="H28" i="9"/>
  <c r="H27" i="9"/>
  <c r="H26" i="9"/>
  <c r="H25" i="9"/>
  <c r="H24" i="9"/>
  <c r="H23" i="9"/>
  <c r="H22" i="9"/>
  <c r="H21" i="9"/>
  <c r="H20" i="9"/>
  <c r="H19" i="9"/>
  <c r="H18" i="9"/>
  <c r="H17" i="9"/>
  <c r="H16" i="9"/>
  <c r="H15" i="9"/>
  <c r="H14" i="9"/>
  <c r="H12" i="9"/>
  <c r="H11" i="9"/>
  <c r="H10" i="9"/>
  <c r="H9" i="9"/>
  <c r="H62" i="15" l="1"/>
  <c r="H65" i="15"/>
  <c r="V18" i="11"/>
  <c r="AB52" i="11" l="1"/>
  <c r="AA52" i="11"/>
  <c r="Z52" i="11"/>
  <c r="Y52" i="11"/>
  <c r="X52" i="11"/>
  <c r="W52" i="11"/>
  <c r="V52" i="11"/>
  <c r="AB51" i="11"/>
  <c r="AA51" i="11"/>
  <c r="Z51" i="11"/>
  <c r="Y51" i="11"/>
  <c r="X51" i="11"/>
  <c r="W51" i="11"/>
  <c r="V51" i="11"/>
  <c r="AB50" i="11"/>
  <c r="AA50" i="11"/>
  <c r="Z50" i="11"/>
  <c r="Y50" i="11"/>
  <c r="X50" i="11"/>
  <c r="W50" i="11"/>
  <c r="V50" i="11"/>
  <c r="AB49" i="11"/>
  <c r="AA49" i="11"/>
  <c r="Z49" i="11"/>
  <c r="Y49" i="11"/>
  <c r="X49" i="11"/>
  <c r="W49" i="11"/>
  <c r="V49" i="11"/>
  <c r="AB48" i="11"/>
  <c r="AA48" i="11"/>
  <c r="Z48" i="11"/>
  <c r="Y48" i="11"/>
  <c r="X48" i="11"/>
  <c r="W48" i="11"/>
  <c r="V48" i="11"/>
  <c r="AB47" i="11"/>
  <c r="AA47" i="11"/>
  <c r="Z47" i="11"/>
  <c r="Y47" i="11"/>
  <c r="X47" i="11"/>
  <c r="W47" i="11"/>
  <c r="V47" i="11"/>
  <c r="AB46" i="11"/>
  <c r="AA46" i="11"/>
  <c r="Z46" i="11"/>
  <c r="Y46" i="11"/>
  <c r="X46" i="11"/>
  <c r="W46" i="11"/>
  <c r="V46" i="11"/>
  <c r="AB45" i="11"/>
  <c r="AA45" i="11"/>
  <c r="Z45" i="11"/>
  <c r="Y45" i="11"/>
  <c r="X45" i="11"/>
  <c r="W45" i="11"/>
  <c r="V45" i="11"/>
  <c r="AB44" i="11"/>
  <c r="AA44" i="11"/>
  <c r="Z44" i="11"/>
  <c r="Y44" i="11"/>
  <c r="X44" i="11"/>
  <c r="W44" i="11"/>
  <c r="V44" i="11"/>
  <c r="AB43" i="11"/>
  <c r="AA43" i="11"/>
  <c r="Z43" i="11"/>
  <c r="Y43" i="11"/>
  <c r="X43" i="11"/>
  <c r="W43" i="11"/>
  <c r="V43" i="11"/>
  <c r="AB42" i="11"/>
  <c r="AA42" i="11"/>
  <c r="Z42" i="11"/>
  <c r="Y42" i="11"/>
  <c r="X42" i="11"/>
  <c r="W42" i="11"/>
  <c r="V42" i="11"/>
  <c r="AB41" i="11"/>
  <c r="AA41" i="11"/>
  <c r="Z41" i="11"/>
  <c r="Y41" i="11"/>
  <c r="X41" i="11"/>
  <c r="W41" i="11"/>
  <c r="V41" i="11"/>
  <c r="AB40" i="11"/>
  <c r="AA40" i="11"/>
  <c r="Z40" i="11"/>
  <c r="Y40" i="11"/>
  <c r="X40" i="11"/>
  <c r="W40" i="11"/>
  <c r="V40" i="11"/>
  <c r="AB39" i="11"/>
  <c r="AA39" i="11"/>
  <c r="Z39" i="11"/>
  <c r="Y39" i="11"/>
  <c r="X39" i="11"/>
  <c r="W39" i="11"/>
  <c r="V39" i="11"/>
  <c r="AB38" i="11"/>
  <c r="AA38" i="11"/>
  <c r="Z38" i="11"/>
  <c r="Y38" i="11"/>
  <c r="X38" i="11"/>
  <c r="W38" i="11"/>
  <c r="V38" i="11"/>
  <c r="AB37" i="11"/>
  <c r="AA37" i="11"/>
  <c r="Z37" i="11"/>
  <c r="Y37" i="11"/>
  <c r="X37" i="11"/>
  <c r="W37" i="11"/>
  <c r="V37" i="11"/>
  <c r="AB36" i="11"/>
  <c r="AA36" i="11"/>
  <c r="Z36" i="11"/>
  <c r="Y36" i="11"/>
  <c r="X36" i="11"/>
  <c r="W36" i="11"/>
  <c r="V36" i="11"/>
  <c r="AB35" i="11"/>
  <c r="AA35" i="11"/>
  <c r="Z35" i="11"/>
  <c r="Y35" i="11"/>
  <c r="X35" i="11"/>
  <c r="W35" i="11"/>
  <c r="V35" i="11"/>
  <c r="AB34" i="11"/>
  <c r="AA34" i="11"/>
  <c r="Z34" i="11"/>
  <c r="Y34" i="11"/>
  <c r="X34" i="11"/>
  <c r="W34" i="11"/>
  <c r="V34" i="11"/>
  <c r="AB33" i="11"/>
  <c r="AA33" i="11"/>
  <c r="Z33" i="11"/>
  <c r="Y33" i="11"/>
  <c r="X33" i="11"/>
  <c r="W33" i="11"/>
  <c r="V33" i="11"/>
  <c r="AB32" i="11"/>
  <c r="AA32" i="11"/>
  <c r="Z32" i="11"/>
  <c r="Y32" i="11"/>
  <c r="X32" i="11"/>
  <c r="W32" i="11"/>
  <c r="V32" i="11"/>
  <c r="AB31" i="11"/>
  <c r="AA31" i="11"/>
  <c r="Z31" i="11"/>
  <c r="Y31" i="11"/>
  <c r="X31" i="11"/>
  <c r="W31" i="11"/>
  <c r="V31" i="11"/>
  <c r="AB30" i="11"/>
  <c r="AA30" i="11"/>
  <c r="Z30" i="11"/>
  <c r="Y30" i="11"/>
  <c r="X30" i="11"/>
  <c r="W30" i="11"/>
  <c r="V30" i="11"/>
  <c r="AB29" i="11"/>
  <c r="AA29" i="11"/>
  <c r="Z29" i="11"/>
  <c r="Y29" i="11"/>
  <c r="X29" i="11"/>
  <c r="W29" i="11"/>
  <c r="V29" i="11"/>
  <c r="AB28" i="11"/>
  <c r="AA28" i="11"/>
  <c r="Z28" i="11"/>
  <c r="Y28" i="11"/>
  <c r="X28" i="11"/>
  <c r="W28" i="11"/>
  <c r="V28" i="11"/>
  <c r="AB27" i="11"/>
  <c r="AA27" i="11"/>
  <c r="Z27" i="11"/>
  <c r="Y27" i="11"/>
  <c r="X27" i="11"/>
  <c r="W27" i="11"/>
  <c r="V27" i="11"/>
  <c r="AB26" i="11"/>
  <c r="AA26" i="11"/>
  <c r="Z26" i="11"/>
  <c r="Y26" i="11"/>
  <c r="X26" i="11"/>
  <c r="W26" i="11"/>
  <c r="V26" i="11"/>
  <c r="AB25" i="11"/>
  <c r="AA25" i="11"/>
  <c r="Z25" i="11"/>
  <c r="Y25" i="11"/>
  <c r="X25" i="11"/>
  <c r="W25" i="11"/>
  <c r="V25" i="11"/>
  <c r="AB24" i="11"/>
  <c r="AA24" i="11"/>
  <c r="Z24" i="11"/>
  <c r="Y24" i="11"/>
  <c r="X24" i="11"/>
  <c r="W24" i="11"/>
  <c r="V24" i="11"/>
  <c r="AB23" i="11"/>
  <c r="AA23" i="11"/>
  <c r="Z23" i="11"/>
  <c r="Y23" i="11"/>
  <c r="X23" i="11"/>
  <c r="W23" i="11"/>
  <c r="V23" i="11"/>
  <c r="AB22" i="11"/>
  <c r="AA22" i="11"/>
  <c r="Z22" i="11"/>
  <c r="Y22" i="11"/>
  <c r="X22" i="11"/>
  <c r="W22" i="11"/>
  <c r="V22" i="11"/>
  <c r="AB21" i="11"/>
  <c r="AA21" i="11"/>
  <c r="Z21" i="11"/>
  <c r="Y21" i="11"/>
  <c r="X21" i="11"/>
  <c r="W21" i="11"/>
  <c r="V21" i="11"/>
  <c r="AB20" i="11"/>
  <c r="AA20" i="11"/>
  <c r="Z20" i="11"/>
  <c r="Y20" i="11"/>
  <c r="X20" i="11"/>
  <c r="W20" i="11"/>
  <c r="V20" i="11"/>
  <c r="AB19" i="11"/>
  <c r="AA19" i="11"/>
  <c r="Z19" i="11"/>
  <c r="Y19" i="11"/>
  <c r="X19" i="11"/>
  <c r="W19" i="11"/>
  <c r="V19" i="11"/>
  <c r="AB18" i="11"/>
  <c r="AA18" i="11"/>
  <c r="Z18" i="11"/>
  <c r="Y18" i="11"/>
  <c r="X18" i="11"/>
  <c r="W18" i="11"/>
  <c r="C6" i="13" l="1"/>
  <c r="C4" i="13"/>
  <c r="AD52" i="11"/>
  <c r="AD51" i="11"/>
  <c r="AD50" i="11"/>
  <c r="AD49" i="11"/>
  <c r="AD48" i="11"/>
  <c r="AD47" i="11"/>
  <c r="AD46" i="11"/>
  <c r="AD45" i="11"/>
  <c r="AD44" i="11"/>
  <c r="AD43" i="11"/>
  <c r="AD42" i="11"/>
  <c r="AD41" i="11"/>
  <c r="AD40" i="11"/>
  <c r="AD39" i="11"/>
  <c r="AD38" i="11"/>
  <c r="AD37" i="11"/>
  <c r="AD36" i="11"/>
  <c r="AD35" i="11"/>
  <c r="AD34" i="11"/>
  <c r="AD33" i="11"/>
  <c r="AD32" i="11"/>
  <c r="AD31" i="11"/>
  <c r="AD30" i="11"/>
  <c r="AD29" i="11"/>
  <c r="AD28" i="11"/>
  <c r="AD27" i="11"/>
  <c r="AD26" i="11"/>
  <c r="AD25" i="11"/>
  <c r="AD24" i="11"/>
  <c r="AD23" i="11"/>
  <c r="AD22" i="11"/>
  <c r="AD21" i="11"/>
  <c r="AD20" i="11"/>
  <c r="AD19" i="11"/>
  <c r="AD18" i="11"/>
  <c r="X54" i="11"/>
  <c r="E36" i="16"/>
  <c r="D36" i="16"/>
  <c r="C36" i="16"/>
  <c r="C31" i="16"/>
  <c r="E25" i="16"/>
  <c r="D25" i="16"/>
  <c r="C25" i="16"/>
  <c r="C14" i="16"/>
  <c r="C6" i="16"/>
  <c r="C4" i="16"/>
  <c r="E40" i="16"/>
  <c r="H68" i="15"/>
  <c r="C68" i="15"/>
  <c r="H58" i="15"/>
  <c r="C58" i="15"/>
  <c r="H55" i="15"/>
  <c r="H53" i="15"/>
  <c r="G53" i="15"/>
  <c r="F53" i="15"/>
  <c r="E53" i="15"/>
  <c r="AB52" i="15"/>
  <c r="AB51" i="15"/>
  <c r="AB50" i="15"/>
  <c r="AB49" i="15"/>
  <c r="AB48" i="15"/>
  <c r="AB47" i="15"/>
  <c r="AB46" i="15"/>
  <c r="AB45" i="15"/>
  <c r="AB44" i="15"/>
  <c r="AB43" i="15"/>
  <c r="AB42" i="15"/>
  <c r="AB41" i="15"/>
  <c r="AB40" i="15"/>
  <c r="AB39" i="15"/>
  <c r="AB38" i="15"/>
  <c r="AB37" i="15"/>
  <c r="AB36" i="15"/>
  <c r="AB35" i="15"/>
  <c r="AB34" i="15"/>
  <c r="AB33" i="15"/>
  <c r="AB32" i="15"/>
  <c r="AB31" i="15"/>
  <c r="AB30" i="15"/>
  <c r="AB28" i="15"/>
  <c r="AB27" i="15"/>
  <c r="AB26" i="15"/>
  <c r="AB25" i="15"/>
  <c r="AB24" i="15"/>
  <c r="AB23" i="15"/>
  <c r="AB22" i="15"/>
  <c r="AD54" i="11" l="1"/>
  <c r="I11" i="9" l="1"/>
  <c r="I14" i="9"/>
  <c r="I15" i="9"/>
  <c r="I19" i="9"/>
  <c r="I23" i="9"/>
  <c r="I27" i="9"/>
  <c r="I31" i="9"/>
  <c r="I35" i="9"/>
  <c r="I39" i="9"/>
  <c r="G7" i="9"/>
  <c r="H7" i="9" s="1"/>
  <c r="I9" i="9"/>
  <c r="I12" i="9"/>
  <c r="I16" i="9"/>
  <c r="I17" i="9"/>
  <c r="I18" i="9"/>
  <c r="I20" i="9"/>
  <c r="I21" i="9"/>
  <c r="I22" i="9"/>
  <c r="I24" i="9"/>
  <c r="I25" i="9"/>
  <c r="I26" i="9"/>
  <c r="I28" i="9"/>
  <c r="I29" i="9"/>
  <c r="I30" i="9"/>
  <c r="I32" i="9"/>
  <c r="I33" i="9"/>
  <c r="I34" i="9"/>
  <c r="I36" i="9"/>
  <c r="I37" i="9"/>
  <c r="I38" i="9"/>
  <c r="I40" i="9"/>
  <c r="I41" i="9"/>
  <c r="I7" i="9" l="1"/>
  <c r="L18" i="11" s="1"/>
  <c r="K71" i="11" s="1"/>
  <c r="B8" i="9" l="1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7" i="9"/>
  <c r="E50" i="13"/>
  <c r="K53" i="11"/>
  <c r="J53" i="11"/>
  <c r="I53" i="11"/>
  <c r="H53" i="11"/>
  <c r="G53" i="11"/>
  <c r="F53" i="11"/>
  <c r="E53" i="11"/>
  <c r="T14" i="11"/>
  <c r="K62" i="11" l="1"/>
  <c r="C33" i="13" s="1"/>
  <c r="K65" i="11"/>
  <c r="C39" i="13" s="1"/>
  <c r="G8" i="9" l="1"/>
  <c r="H8" i="9" s="1"/>
  <c r="G9" i="9"/>
  <c r="G10" i="9"/>
  <c r="I10" i="9" s="1"/>
  <c r="G11" i="9"/>
  <c r="G12" i="9"/>
  <c r="G13" i="9"/>
  <c r="H13" i="9" s="1"/>
  <c r="I13" i="9" s="1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E46" i="13" l="1"/>
  <c r="I8" i="9" l="1"/>
  <c r="L19" i="11" s="1"/>
  <c r="D71" i="11" l="1"/>
  <c r="D46" i="13" s="1"/>
  <c r="K68" i="11"/>
  <c r="C46" i="13" s="1"/>
  <c r="K59" i="11"/>
  <c r="E27" i="13" s="1"/>
  <c r="D59" i="11"/>
  <c r="D27" i="13" s="1"/>
  <c r="K56" i="11"/>
  <c r="C27" i="13" s="1"/>
</calcChain>
</file>

<file path=xl/sharedStrings.xml><?xml version="1.0" encoding="utf-8"?>
<sst xmlns="http://schemas.openxmlformats.org/spreadsheetml/2006/main" count="208" uniqueCount="136">
  <si>
    <t>Nr.</t>
  </si>
  <si>
    <t>Name</t>
  </si>
  <si>
    <t>Schule:</t>
  </si>
  <si>
    <t>Ort:</t>
  </si>
  <si>
    <t>Fach:</t>
  </si>
  <si>
    <t>grundlegendes Anforderungsniveau</t>
  </si>
  <si>
    <t>Kursform:</t>
  </si>
  <si>
    <t>ZENTRALABITUR - Rückmeldung der Ergebnisse</t>
  </si>
  <si>
    <t>---</t>
  </si>
  <si>
    <t>Daten der Rückmeldung:</t>
  </si>
  <si>
    <t>Kurshalbjahre</t>
  </si>
  <si>
    <t xml:space="preserve">I   N   F   O   R   M   A   T   I   O   N   E   N </t>
  </si>
  <si>
    <t xml:space="preserve">zur Benutzung der Excel-Tabelle </t>
  </si>
  <si>
    <t>für die Zentralabitur-Rückmeldung</t>
  </si>
  <si>
    <t>1.</t>
  </si>
  <si>
    <t>2.</t>
  </si>
  <si>
    <t>3.</t>
  </si>
  <si>
    <t>4.</t>
  </si>
  <si>
    <t>5.</t>
  </si>
  <si>
    <t>6.</t>
  </si>
  <si>
    <t>Klausur</t>
  </si>
  <si>
    <t>Klausur unter Abiturbedingungen</t>
  </si>
  <si>
    <t>Schnitt in der Klausur (unabh. von der Abiprüfung)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</si>
  <si>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</si>
  <si>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P4</t>
  </si>
  <si>
    <t>A)</t>
  </si>
  <si>
    <t>B)</t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</si>
  <si>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</si>
  <si>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</si>
  <si>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</si>
  <si>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</si>
  <si>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</si>
  <si>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>Kursleitung:</t>
  </si>
  <si>
    <t>P4 (grundlegendes Anforderungsniveau)</t>
  </si>
  <si>
    <t>Prüfungsgruppe:</t>
  </si>
  <si>
    <t>Prüfungs-</t>
  </si>
  <si>
    <t>gruppe:</t>
  </si>
  <si>
    <r>
      <t>Anzahl der Schülerinnen und Schüler, die an der Abiturprüfung (</t>
    </r>
    <r>
      <rPr>
        <b/>
        <sz val="10"/>
        <rFont val="Arial"/>
        <family val="2"/>
      </rPr>
      <t>P4</t>
    </r>
    <r>
      <rPr>
        <sz val="10"/>
        <rFont val="Arial"/>
      </rPr>
      <t>) teilgenommen haben:</t>
    </r>
  </si>
  <si>
    <r>
      <t xml:space="preserve">Durchschnitt der von </t>
    </r>
    <r>
      <rPr>
        <b/>
        <sz val="10"/>
        <rFont val="Arial"/>
        <family val="2"/>
      </rPr>
      <t>diesen</t>
    </r>
    <r>
      <rPr>
        <sz val="10"/>
        <rFont val="Arial"/>
      </rPr>
      <t xml:space="preserve"> Schülerinnen und Schülern geschriebenen Klausuren:</t>
    </r>
  </si>
  <si>
    <r>
      <t xml:space="preserve">Durchschnitt der Klausur unter Abiturbedingungen </t>
    </r>
    <r>
      <rPr>
        <b/>
        <sz val="10"/>
        <rFont val="Arial"/>
        <family val="2"/>
      </rPr>
      <t>dieser</t>
    </r>
    <r>
      <rPr>
        <sz val="10"/>
        <rFont val="Arial"/>
      </rPr>
      <t xml:space="preserve"> Schülergruppe:</t>
    </r>
  </si>
  <si>
    <r>
      <t xml:space="preserve">Durchschnitt der schriftlichen Abiturprüfung </t>
    </r>
    <r>
      <rPr>
        <b/>
        <sz val="10"/>
        <rFont val="Arial"/>
        <family val="2"/>
      </rPr>
      <t>dieser</t>
    </r>
    <r>
      <rPr>
        <sz val="10"/>
        <rFont val="Arial"/>
      </rPr>
      <t xml:space="preserve"> Schülerinnen und Schüler:</t>
    </r>
  </si>
  <si>
    <t>Anzahl der Schülerinnen und Schüler, die an der Abiturprüfung (P4) teilgenommen haben:</t>
  </si>
  <si>
    <t>Durchschnitt der von diesen Schülerinnen und Schülern geschriebenen Klausuren:</t>
  </si>
  <si>
    <t>Durchschnitt der Klausur unter Abiturbedingungen dieser Schülerinnen und Schüler:</t>
  </si>
  <si>
    <t>Durchschnitt der schriftlichen Abiturprüfung dieser Schülerinnen und Schüler:</t>
  </si>
  <si>
    <t>Durchschnitt der Halbjahresergebnisse dieser Schülerinnen und Schüler:</t>
  </si>
  <si>
    <t>Durchschnitt der mündlichen Abiturprüfung dieser Schülerinnen und Schüler:</t>
  </si>
  <si>
    <t>Informationen zur Durchführung und Auswertung des Zentralabiturs:</t>
  </si>
  <si>
    <t>Teilfaufgabe</t>
  </si>
  <si>
    <t>Textaufgabe Sprache</t>
  </si>
  <si>
    <t>Textaufgabe Teilaufg. 1</t>
  </si>
  <si>
    <t>Textaufgabe Teilaufg. 2</t>
  </si>
  <si>
    <t>Textaufgabe Teilaufg. 3</t>
  </si>
  <si>
    <t>Textaufgabe Inhalt</t>
  </si>
  <si>
    <t>Schriftliches Ergebnis (ungerundet)</t>
  </si>
  <si>
    <t>Prüfungsnote (gerundet)</t>
  </si>
  <si>
    <t>Gewichtung innerhalb der Aufgabenteile</t>
  </si>
  <si>
    <t>NR</t>
  </si>
  <si>
    <t>bitte erreichte Punktzahl eintragen</t>
  </si>
  <si>
    <t>Es werden prinzipiell zwei Kursformen für die Zentralabitur-Rückmeldung unterschieden :</t>
  </si>
  <si>
    <t>erhöhtes Anforderungsniveau: P1/P2/P3</t>
  </si>
  <si>
    <t>grundlegendes  Anforderungsniveau: P4 und P5 (bzw. P4/P5/P6 an FWS)</t>
  </si>
  <si>
    <r>
      <t>Für die Angabe der Klausur unter Abiturbedingungen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in der Zeile 54 ein "x" in der entsprechenden Zelle gesetzt werden.</t>
    </r>
  </si>
  <si>
    <t>Klausuren P4</t>
  </si>
  <si>
    <t>Geschlecht</t>
  </si>
  <si>
    <t>Abitur</t>
  </si>
  <si>
    <t>Mittelwert</t>
  </si>
  <si>
    <t>m</t>
  </si>
  <si>
    <t>Griechisch</t>
  </si>
  <si>
    <t>w</t>
  </si>
  <si>
    <t>Latein</t>
  </si>
  <si>
    <t xml:space="preserve">Kunst </t>
  </si>
  <si>
    <t>Musik</t>
  </si>
  <si>
    <t>Darstellendes Spiel</t>
  </si>
  <si>
    <t>P5 (P5/P6)</t>
  </si>
  <si>
    <t>Betriebs- und Volkswirtschaft</t>
  </si>
  <si>
    <t>Erdkunde</t>
  </si>
  <si>
    <t>Evangelische Religion</t>
  </si>
  <si>
    <t>Geschichte</t>
  </si>
  <si>
    <t>Katholische Religion</t>
  </si>
  <si>
    <t>Politik-Wirtschaft</t>
  </si>
  <si>
    <t>Volkswirtschaft</t>
  </si>
  <si>
    <t>Werte und Normen</t>
  </si>
  <si>
    <t>Biologie</t>
  </si>
  <si>
    <t>Chemie</t>
  </si>
  <si>
    <t>Informatik</t>
  </si>
  <si>
    <t>Informationsverarbeitung</t>
  </si>
  <si>
    <t>Physik</t>
  </si>
  <si>
    <t>Sport</t>
  </si>
  <si>
    <t>A1</t>
  </si>
  <si>
    <t>A2</t>
  </si>
  <si>
    <t>A3</t>
  </si>
  <si>
    <t>Durchschnitt:</t>
  </si>
  <si>
    <t>Anzahl Schüler:</t>
  </si>
  <si>
    <t xml:space="preserve">Abiturdurchschnitt Schüler: </t>
  </si>
  <si>
    <t/>
  </si>
  <si>
    <t>Durchschnitt der Halbjahresergebnisse</t>
  </si>
  <si>
    <r>
      <t xml:space="preserve">Gruppennummer:                               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</si>
  <si>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</si>
  <si>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</si>
  <si>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</si>
  <si>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 (Kursleitung)</t>
  </si>
  <si>
    <t>Französisch - Neubeginn ab EP</t>
  </si>
  <si>
    <r>
      <t>Die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und '</t>
    </r>
    <r>
      <rPr>
        <sz val="12"/>
        <color indexed="10"/>
        <rFont val="Arial"/>
        <family val="2"/>
      </rPr>
      <t>Ausdruck P5</t>
    </r>
    <r>
      <rPr>
        <sz val="12"/>
        <rFont val="Arial"/>
        <family val="2"/>
      </rPr>
      <t>' dienen zur Weitergabe an die für die jeweilige Rückmeldung verantwortliche Person.</t>
    </r>
  </si>
  <si>
    <t>Rechenhilfe zur Ermittlung der Einzelergebnisse und der Prüfungsnote in P4 (die grün hinterlegten Felder werden automatisch in das Tabellenblatt 'Übersicht' übernommen)</t>
  </si>
  <si>
    <t>P5 bzw. P5/P6</t>
  </si>
  <si>
    <t>Deutsch</t>
  </si>
  <si>
    <t>Englisch</t>
  </si>
  <si>
    <t>Französisch</t>
  </si>
  <si>
    <t>Spanisch</t>
  </si>
  <si>
    <t>Kunst</t>
  </si>
  <si>
    <t>ev. Religion</t>
  </si>
  <si>
    <t>kath. Religion</t>
  </si>
  <si>
    <t>Mathematik</t>
  </si>
  <si>
    <t>Ernährung</t>
  </si>
  <si>
    <t>BW mit Rechnungswesen und Controlling</t>
  </si>
  <si>
    <t>Gesundheit-Pflege</t>
  </si>
  <si>
    <t>Pädagogik/Psychologie</t>
  </si>
  <si>
    <t>Anzahl der Schülerinnen und Schüler, die an der Abiturprüfung teilgenommen haben</t>
  </si>
  <si>
    <t>Anzahl Schülerinnen</t>
  </si>
  <si>
    <t>Anzahl Schüler</t>
  </si>
  <si>
    <t>Durchschnitt der mündlichen Abiturprüfung der Schülerinnen und Schüler</t>
  </si>
  <si>
    <t>Abiturdurchschnitt Schülerinnen</t>
  </si>
  <si>
    <t>Abiturdurchschnitt Schüler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</si>
  <si>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</si>
  <si>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P5 bzw. P5/P6 (grundlegendes Anforderungsniveau)</t>
  </si>
  <si>
    <t>Anzahl der Schülerinnen und Schüler, die an der Abiturprüfung teilgenommen haben:</t>
  </si>
  <si>
    <r>
      <t>Das Tabellenblatt '</t>
    </r>
    <r>
      <rPr>
        <sz val="12"/>
        <color indexed="10"/>
        <rFont val="Arial"/>
        <family val="2"/>
      </rPr>
      <t>Übersicht P5</t>
    </r>
    <r>
      <rPr>
        <sz val="12"/>
        <rFont val="Arial"/>
        <family val="2"/>
      </rPr>
      <t>' dient zur Eintragung der notwendigen Daten aller Schülerinnen und Schüler, die an der P5-Prüfung teilgenommen haben.</t>
    </r>
  </si>
  <si>
    <r>
      <t>Das Tabellenblatt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dient zur Eintragung der notwendigen Daten aller Schülerinnen und Schüler, die an der P4-Prüfung teilgenommen haben.</t>
    </r>
  </si>
  <si>
    <r>
      <t>Im Tabellenblatt</t>
    </r>
    <r>
      <rPr>
        <sz val="12"/>
        <color rgb="FFFF0000"/>
        <rFont val="Arial"/>
        <family val="2"/>
      </rPr>
      <t xml:space="preserve"> 'Rechenhilfe'</t>
    </r>
    <r>
      <rPr>
        <sz val="12"/>
        <rFont val="Arial"/>
        <family val="2"/>
      </rPr>
      <t xml:space="preserve"> wird durch die Eingabe der einzelnen Teilergebnisse die jeweilige Gesamtnote berechnet. Diese wird automatisch in das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übertragen.</t>
    </r>
    <r>
      <rPr>
        <sz val="12"/>
        <color rgb="FFFF0000"/>
        <rFont val="Arial"/>
        <family val="2"/>
      </rPr>
      <t xml:space="preserve"> Wichtig:</t>
    </r>
    <r>
      <rPr>
        <sz val="12"/>
        <rFont val="Arial"/>
        <family val="2"/>
      </rPr>
      <t xml:space="preserve"> 1.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ausfüllen (Namen, Klausurergebnisse);   2. Einzelergebnisse der Prüfungen in P4 im Tabellenblatt '</t>
    </r>
    <r>
      <rPr>
        <sz val="12"/>
        <color rgb="FFFF0000"/>
        <rFont val="Arial"/>
        <family val="2"/>
      </rPr>
      <t>Rechenhilfe</t>
    </r>
    <r>
      <rPr>
        <sz val="12"/>
        <rFont val="Arial"/>
        <family val="2"/>
      </rPr>
      <t>' ausfüllen;   3. In Tabellenblatt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>' Halbjahresergebnisse und Prüfungsergebnisse in den P5-Prüfungen eintragen.</t>
    </r>
  </si>
  <si>
    <t xml:space="preserve">7. </t>
  </si>
  <si>
    <t xml:space="preserve">Anzahl Schülerinnen: </t>
  </si>
  <si>
    <t xml:space="preserve">Abiturdurchschnitt Schülerinnen: </t>
  </si>
  <si>
    <t>ZENTRALABITUR - Rückmeldung der Ergebnisse 2018</t>
  </si>
  <si>
    <t>Für die Fächer Deutsch, Englisch, Französisch, Spanisch und Mathematik werden jeweils gesonderte Dateien zur Verfügung gestellt, ebenso für die Prüfungsgruppen Französisch - Neubeginn ab EP und Spanisch - Neubeginn ab EP.</t>
  </si>
  <si>
    <r>
      <t>Bei der Rückmeldung wird bei der Ermittlung des Abiturdurchschnitts zusätzlich zwischen Schülerinnen und Schülern unterschieden. Dafür muss in den Tabellenblättern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</t>
    </r>
    <r>
      <rPr>
        <sz val="12"/>
        <color rgb="FFFF0000"/>
        <rFont val="Arial"/>
        <family val="2"/>
      </rPr>
      <t xml:space="preserve"> </t>
    </r>
    <r>
      <rPr>
        <sz val="12"/>
        <rFont val="Arial"/>
        <family val="2"/>
      </rPr>
      <t>und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 xml:space="preserve">' in Spalte "E" bzw. "D" das jeweilige Geschlecht angegeben werden.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</si>
</sst>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;;"/>
  </numFmts>
  <fonts count="33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8"/>
      <name val="Symbol"/>
      <family val="1"/>
      <charset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9"/>
      <name val="Arial"/>
      <family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12"/>
      <color rgb="FFFF0000"/>
      <name val="Arial"/>
      <family val="2"/>
    </font>
    <font>
      <sz val="8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381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11" fillId="3" borderId="4" xfId="0" applyFont="1" applyFill="1" applyBorder="1" applyAlignment="1" applyProtection="1">
      <alignment horizontal="center" vertical="center"/>
      <protection locked="0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5" fillId="2" borderId="7" xfId="0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8" fillId="2" borderId="9" xfId="0" quotePrefix="1" applyFont="1" applyFill="1" applyBorder="1" applyAlignment="1" applyProtection="1">
      <alignment horizontal="center"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5" fillId="4" borderId="20" xfId="0" applyFont="1" applyFill="1" applyBorder="1" applyAlignment="1" applyProtection="1">
      <alignment horizontal="center" vertical="center"/>
    </xf>
    <xf numFmtId="2" fontId="5" fillId="2" borderId="0" xfId="0" applyNumberFormat="1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horizontal="justify" vertical="top" wrapText="1"/>
    </xf>
    <xf numFmtId="0" fontId="14" fillId="2" borderId="14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left" vertical="center"/>
    </xf>
    <xf numFmtId="0" fontId="11" fillId="3" borderId="23" xfId="0" applyFont="1" applyFill="1" applyBorder="1" applyAlignment="1" applyProtection="1">
      <alignment horizontal="center" vertical="center"/>
      <protection locked="0"/>
    </xf>
    <xf numFmtId="2" fontId="0" fillId="2" borderId="0" xfId="0" applyNumberForma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25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top" wrapText="1"/>
    </xf>
    <xf numFmtId="0" fontId="11" fillId="3" borderId="27" xfId="0" applyFont="1" applyFill="1" applyBorder="1" applyAlignment="1" applyProtection="1">
      <alignment horizontal="left" vertical="center"/>
      <protection locked="0"/>
    </xf>
    <xf numFmtId="0" fontId="11" fillId="3" borderId="28" xfId="0" applyFont="1" applyFill="1" applyBorder="1" applyAlignment="1" applyProtection="1">
      <alignment horizontal="left" vertical="center"/>
      <protection locked="0"/>
    </xf>
    <xf numFmtId="0" fontId="11" fillId="3" borderId="29" xfId="0" applyFont="1" applyFill="1" applyBorder="1" applyAlignment="1" applyProtection="1">
      <alignment horizontal="left" vertical="center"/>
      <protection locked="0"/>
    </xf>
    <xf numFmtId="1" fontId="5" fillId="2" borderId="0" xfId="0" applyNumberFormat="1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vertical="center"/>
    </xf>
    <xf numFmtId="2" fontId="2" fillId="6" borderId="0" xfId="0" applyNumberFormat="1" applyFont="1" applyFill="1" applyBorder="1" applyAlignment="1" applyProtection="1">
      <alignment horizontal="center" vertical="center"/>
    </xf>
    <xf numFmtId="0" fontId="5" fillId="7" borderId="53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7" borderId="53" xfId="0" applyFont="1" applyFill="1" applyBorder="1" applyAlignment="1">
      <alignment horizontal="center"/>
    </xf>
    <xf numFmtId="0" fontId="0" fillId="0" borderId="5" xfId="0" applyBorder="1"/>
    <xf numFmtId="0" fontId="0" fillId="9" borderId="5" xfId="0" applyFill="1" applyBorder="1"/>
    <xf numFmtId="0" fontId="0" fillId="8" borderId="54" xfId="0" applyFill="1" applyBorder="1"/>
    <xf numFmtId="0" fontId="5" fillId="7" borderId="50" xfId="0" applyFont="1" applyFill="1" applyBorder="1" applyAlignment="1">
      <alignment horizontal="center"/>
    </xf>
    <xf numFmtId="0" fontId="0" fillId="9" borderId="51" xfId="0" applyFill="1" applyBorder="1"/>
    <xf numFmtId="0" fontId="0" fillId="8" borderId="52" xfId="0" applyFill="1" applyBorder="1"/>
    <xf numFmtId="0" fontId="0" fillId="0" borderId="0" xfId="0" applyBorder="1"/>
    <xf numFmtId="2" fontId="17" fillId="6" borderId="0" xfId="0" applyNumberFormat="1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right" vertical="center"/>
    </xf>
    <xf numFmtId="0" fontId="2" fillId="2" borderId="44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left" vertical="center"/>
    </xf>
    <xf numFmtId="0" fontId="9" fillId="2" borderId="4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justify" vertical="top" wrapText="1"/>
    </xf>
    <xf numFmtId="0" fontId="3" fillId="6" borderId="0" xfId="0" applyFont="1" applyFill="1" applyAlignment="1" applyProtection="1">
      <alignment horizontal="justify" vertical="top" wrapText="1"/>
    </xf>
    <xf numFmtId="0" fontId="0" fillId="6" borderId="0" xfId="0" applyFill="1" applyAlignment="1" applyProtection="1">
      <alignment vertical="center"/>
    </xf>
    <xf numFmtId="0" fontId="8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5" fillId="6" borderId="5" xfId="0" applyFont="1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 wrapText="1"/>
    </xf>
    <xf numFmtId="0" fontId="11" fillId="3" borderId="22" xfId="0" applyFont="1" applyFill="1" applyBorder="1" applyAlignment="1" applyProtection="1">
      <alignment horizontal="left" vertical="center"/>
      <protection locked="0"/>
    </xf>
    <xf numFmtId="0" fontId="11" fillId="3" borderId="22" xfId="0" applyFont="1" applyFill="1" applyBorder="1" applyAlignment="1" applyProtection="1">
      <alignment horizontal="center" vertical="center"/>
      <protection locked="0"/>
    </xf>
    <xf numFmtId="0" fontId="0" fillId="3" borderId="24" xfId="0" applyFill="1" applyBorder="1" applyAlignment="1" applyProtection="1">
      <alignment vertical="center"/>
    </xf>
    <xf numFmtId="1" fontId="0" fillId="6" borderId="5" xfId="0" applyNumberFormat="1" applyFill="1" applyBorder="1" applyAlignment="1" applyProtection="1">
      <alignment vertical="center"/>
    </xf>
    <xf numFmtId="2" fontId="0" fillId="0" borderId="5" xfId="0" applyNumberFormat="1" applyBorder="1" applyAlignment="1" applyProtection="1">
      <alignment vertical="center" wrapText="1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8" fillId="3" borderId="18" xfId="0" quotePrefix="1" applyFont="1" applyFill="1" applyBorder="1" applyAlignment="1" applyProtection="1">
      <alignment vertical="center" wrapText="1"/>
    </xf>
    <xf numFmtId="0" fontId="0" fillId="3" borderId="18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0" fillId="3" borderId="18" xfId="0" quotePrefix="1" applyFill="1" applyBorder="1" applyAlignment="1" applyProtection="1">
      <alignment vertical="center"/>
    </xf>
    <xf numFmtId="0" fontId="2" fillId="3" borderId="0" xfId="0" quotePrefix="1" applyFon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vertical="center" wrapText="1"/>
    </xf>
    <xf numFmtId="0" fontId="0" fillId="3" borderId="5" xfId="0" quotePrefix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8" fillId="0" borderId="18" xfId="0" applyFont="1" applyBorder="1" applyAlignment="1" applyProtection="1">
      <alignment vertical="center"/>
    </xf>
    <xf numFmtId="0" fontId="4" fillId="3" borderId="18" xfId="0" applyFont="1" applyFill="1" applyBorder="1" applyAlignment="1" applyProtection="1">
      <alignment vertical="center" wrapText="1"/>
    </xf>
    <xf numFmtId="0" fontId="0" fillId="3" borderId="18" xfId="0" quotePrefix="1" applyFill="1" applyBorder="1" applyAlignment="1" applyProtection="1">
      <alignment vertical="center" wrapText="1"/>
    </xf>
    <xf numFmtId="0" fontId="0" fillId="0" borderId="18" xfId="0" applyBorder="1" applyAlignment="1" applyProtection="1">
      <alignment vertical="center"/>
    </xf>
    <xf numFmtId="0" fontId="4" fillId="3" borderId="19" xfId="0" quotePrefix="1" applyFont="1" applyFill="1" applyBorder="1" applyAlignment="1" applyProtection="1">
      <alignment vertical="center" wrapText="1"/>
    </xf>
    <xf numFmtId="0" fontId="4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  <protection locked="0"/>
    </xf>
    <xf numFmtId="2" fontId="2" fillId="2" borderId="8" xfId="0" applyNumberFormat="1" applyFont="1" applyFill="1" applyBorder="1" applyAlignment="1" applyProtection="1">
      <alignment horizontal="center" vertical="center"/>
    </xf>
    <xf numFmtId="2" fontId="0" fillId="0" borderId="5" xfId="0" applyNumberFormat="1" applyBorder="1" applyAlignment="1" applyProtection="1">
      <alignment vertical="center"/>
    </xf>
    <xf numFmtId="164" fontId="5" fillId="2" borderId="0" xfId="0" applyNumberFormat="1" applyFont="1" applyFill="1" applyBorder="1" applyAlignment="1" applyProtection="1">
      <alignment horizontal="center" vertical="center"/>
    </xf>
    <xf numFmtId="2" fontId="2" fillId="3" borderId="0" xfId="0" applyNumberFormat="1" applyFont="1" applyFill="1" applyBorder="1" applyAlignment="1" applyProtection="1">
      <alignment horizontal="center" vertical="center"/>
    </xf>
    <xf numFmtId="0" fontId="0" fillId="10" borderId="13" xfId="0" applyFill="1" applyBorder="1" applyAlignment="1" applyProtection="1">
      <alignment vertical="center"/>
    </xf>
    <xf numFmtId="0" fontId="0" fillId="10" borderId="0" xfId="0" applyFill="1" applyBorder="1" applyAlignment="1" applyProtection="1">
      <alignment vertical="center"/>
    </xf>
    <xf numFmtId="0" fontId="0" fillId="10" borderId="14" xfId="0" applyFill="1" applyBorder="1" applyAlignment="1" applyProtection="1">
      <alignment vertical="center"/>
    </xf>
    <xf numFmtId="0" fontId="0" fillId="10" borderId="15" xfId="0" applyFill="1" applyBorder="1" applyAlignment="1" applyProtection="1">
      <alignment vertical="center"/>
    </xf>
    <xf numFmtId="0" fontId="0" fillId="10" borderId="16" xfId="0" applyFill="1" applyBorder="1" applyAlignment="1" applyProtection="1">
      <alignment vertical="center"/>
    </xf>
    <xf numFmtId="0" fontId="0" fillId="10" borderId="17" xfId="0" applyFill="1" applyBorder="1" applyAlignment="1" applyProtection="1">
      <alignment vertical="center"/>
    </xf>
    <xf numFmtId="0" fontId="2" fillId="6" borderId="0" xfId="0" applyFont="1" applyFill="1" applyAlignment="1" applyProtection="1">
      <alignment vertical="center"/>
    </xf>
    <xf numFmtId="0" fontId="8" fillId="6" borderId="0" xfId="0" applyFont="1" applyFill="1" applyAlignment="1" applyProtection="1">
      <alignment vertical="center"/>
    </xf>
    <xf numFmtId="0" fontId="8" fillId="6" borderId="0" xfId="0" applyFont="1" applyFill="1" applyBorder="1" applyAlignment="1" applyProtection="1">
      <alignment vertical="center" wrapText="1"/>
    </xf>
    <xf numFmtId="0" fontId="2" fillId="3" borderId="0" xfId="0" applyFont="1" applyFill="1" applyAlignment="1" applyProtection="1">
      <alignment horizontal="center" vertical="center"/>
    </xf>
    <xf numFmtId="0" fontId="2" fillId="6" borderId="0" xfId="0" applyFont="1" applyFill="1" applyAlignment="1" applyProtection="1">
      <alignment horizontal="center" vertical="center"/>
    </xf>
    <xf numFmtId="1" fontId="5" fillId="2" borderId="0" xfId="0" applyNumberFormat="1" applyFont="1" applyFill="1" applyBorder="1" applyAlignment="1" applyProtection="1">
      <alignment vertical="center"/>
    </xf>
    <xf numFmtId="0" fontId="8" fillId="6" borderId="0" xfId="1" applyFill="1"/>
    <xf numFmtId="0" fontId="8" fillId="3" borderId="0" xfId="1" applyFill="1" applyAlignment="1" applyProtection="1">
      <alignment vertical="center"/>
    </xf>
    <xf numFmtId="0" fontId="8" fillId="6" borderId="0" xfId="1" applyFill="1" applyBorder="1"/>
    <xf numFmtId="0" fontId="16" fillId="3" borderId="0" xfId="1" applyFont="1" applyFill="1" applyAlignment="1" applyProtection="1">
      <alignment vertical="center"/>
    </xf>
    <xf numFmtId="0" fontId="3" fillId="3" borderId="0" xfId="1" applyFont="1" applyFill="1" applyAlignment="1" applyProtection="1">
      <alignment vertical="center"/>
    </xf>
    <xf numFmtId="0" fontId="3" fillId="3" borderId="0" xfId="1" applyFont="1" applyFill="1"/>
    <xf numFmtId="0" fontId="8" fillId="0" borderId="0" xfId="1"/>
    <xf numFmtId="0" fontId="15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3" fillId="6" borderId="0" xfId="1" applyFont="1" applyFill="1" applyBorder="1"/>
    <xf numFmtId="0" fontId="8" fillId="3" borderId="0" xfId="1" applyFill="1"/>
    <xf numFmtId="0" fontId="14" fillId="3" borderId="0" xfId="1" applyFont="1" applyFill="1"/>
    <xf numFmtId="1" fontId="20" fillId="3" borderId="0" xfId="1" applyNumberFormat="1" applyFont="1" applyFill="1" applyBorder="1" applyAlignment="1">
      <alignment vertical="center" wrapText="1"/>
    </xf>
    <xf numFmtId="0" fontId="20" fillId="3" borderId="0" xfId="1" applyFont="1" applyFill="1" applyBorder="1" applyAlignment="1">
      <alignment vertical="center" wrapText="1"/>
    </xf>
    <xf numFmtId="0" fontId="13" fillId="3" borderId="0" xfId="1" applyFont="1" applyFill="1"/>
    <xf numFmtId="0" fontId="3" fillId="3" borderId="0" xfId="1" applyFont="1" applyFill="1" applyAlignment="1">
      <alignment vertical="center"/>
    </xf>
    <xf numFmtId="2" fontId="20" fillId="3" borderId="0" xfId="1" applyNumberFormat="1" applyFont="1" applyFill="1" applyBorder="1" applyAlignment="1">
      <alignment vertical="center" wrapText="1"/>
    </xf>
    <xf numFmtId="0" fontId="15" fillId="3" borderId="0" xfId="1" applyFont="1" applyFill="1" applyBorder="1" applyAlignment="1">
      <alignment horizontal="center" vertical="center" wrapText="1"/>
    </xf>
    <xf numFmtId="0" fontId="8" fillId="3" borderId="0" xfId="1" applyFill="1" applyBorder="1" applyAlignment="1">
      <alignment horizontal="center"/>
    </xf>
    <xf numFmtId="0" fontId="16" fillId="3" borderId="0" xfId="1" applyFont="1" applyFill="1" applyAlignment="1" applyProtection="1">
      <alignment vertical="center" wrapText="1"/>
    </xf>
    <xf numFmtId="0" fontId="3" fillId="3" borderId="0" xfId="1" applyFont="1" applyFill="1" applyAlignment="1" applyProtection="1">
      <alignment vertical="center" wrapText="1"/>
    </xf>
    <xf numFmtId="2" fontId="20" fillId="6" borderId="0" xfId="1" applyNumberFormat="1" applyFont="1" applyFill="1" applyBorder="1" applyAlignment="1">
      <alignment vertical="center" wrapText="1"/>
    </xf>
    <xf numFmtId="0" fontId="16" fillId="3" borderId="0" xfId="1" applyFont="1" applyFill="1" applyBorder="1" applyAlignment="1" applyProtection="1">
      <alignment horizontal="center" vertical="center" wrapText="1"/>
    </xf>
    <xf numFmtId="0" fontId="16" fillId="3" borderId="0" xfId="1" applyFont="1" applyFill="1" applyBorder="1" applyAlignment="1">
      <alignment horizontal="center" vertical="center"/>
    </xf>
    <xf numFmtId="2" fontId="16" fillId="3" borderId="0" xfId="1" applyNumberFormat="1" applyFont="1" applyFill="1" applyBorder="1" applyAlignment="1">
      <alignment horizontal="center" vertical="center" wrapText="1"/>
    </xf>
    <xf numFmtId="0" fontId="3" fillId="3" borderId="0" xfId="1" applyFont="1" applyFill="1" applyAlignment="1">
      <alignment horizontal="left" wrapText="1"/>
    </xf>
    <xf numFmtId="14" fontId="8" fillId="3" borderId="0" xfId="1" applyNumberFormat="1" applyFill="1" applyAlignment="1">
      <alignment horizontal="left"/>
    </xf>
    <xf numFmtId="0" fontId="12" fillId="3" borderId="0" xfId="1" applyFont="1" applyFill="1"/>
    <xf numFmtId="0" fontId="11" fillId="3" borderId="0" xfId="1" applyFont="1" applyFill="1"/>
    <xf numFmtId="0" fontId="3" fillId="3" borderId="0" xfId="1" applyFont="1" applyFill="1" applyAlignment="1" applyProtection="1">
      <alignment horizontal="right" vertical="center"/>
    </xf>
    <xf numFmtId="0" fontId="3" fillId="3" borderId="0" xfId="0" applyFont="1" applyFill="1" applyAlignment="1" applyProtection="1">
      <alignment vertical="center" wrapText="1"/>
    </xf>
    <xf numFmtId="0" fontId="0" fillId="0" borderId="51" xfId="0" applyBorder="1"/>
    <xf numFmtId="0" fontId="5" fillId="4" borderId="55" xfId="0" applyFont="1" applyFill="1" applyBorder="1" applyAlignment="1" applyProtection="1">
      <alignment horizontal="center" vertical="center"/>
    </xf>
    <xf numFmtId="0" fontId="5" fillId="11" borderId="48" xfId="0" applyFont="1" applyFill="1" applyBorder="1" applyAlignment="1">
      <alignment horizontal="center" vertical="center" wrapText="1"/>
    </xf>
    <xf numFmtId="0" fontId="0" fillId="11" borderId="5" xfId="0" applyFill="1" applyBorder="1"/>
    <xf numFmtId="0" fontId="0" fillId="11" borderId="51" xfId="0" applyFill="1" applyBorder="1"/>
    <xf numFmtId="0" fontId="5" fillId="11" borderId="5" xfId="0" applyFont="1" applyFill="1" applyBorder="1" applyAlignment="1">
      <alignment vertical="center"/>
    </xf>
    <xf numFmtId="0" fontId="0" fillId="6" borderId="0" xfId="0" applyFill="1" applyBorder="1"/>
    <xf numFmtId="0" fontId="0" fillId="6" borderId="0" xfId="0" applyFill="1"/>
    <xf numFmtId="0" fontId="11" fillId="3" borderId="22" xfId="0" applyFont="1" applyFill="1" applyBorder="1" applyAlignment="1" applyProtection="1">
      <alignment horizontal="center" vertical="center"/>
    </xf>
    <xf numFmtId="2" fontId="2" fillId="2" borderId="33" xfId="0" applyNumberFormat="1" applyFont="1" applyFill="1" applyBorder="1" applyAlignment="1" applyProtection="1">
      <alignment horizontal="center" vertical="center"/>
    </xf>
    <xf numFmtId="0" fontId="11" fillId="3" borderId="57" xfId="0" applyFont="1" applyFill="1" applyBorder="1" applyAlignment="1" applyProtection="1">
      <alignment horizontal="center" vertical="center"/>
      <protection locked="0"/>
    </xf>
    <xf numFmtId="0" fontId="8" fillId="2" borderId="58" xfId="0" quotePrefix="1" applyFont="1" applyFill="1" applyBorder="1" applyAlignment="1" applyProtection="1">
      <alignment horizontal="center" vertical="center"/>
    </xf>
    <xf numFmtId="0" fontId="0" fillId="2" borderId="58" xfId="0" quotePrefix="1" applyFill="1" applyBorder="1" applyAlignment="1" applyProtection="1">
      <alignment horizontal="center" vertical="center"/>
    </xf>
    <xf numFmtId="0" fontId="5" fillId="9" borderId="48" xfId="0" applyFont="1" applyFill="1" applyBorder="1" applyAlignment="1">
      <alignment horizontal="center" vertical="center" wrapText="1"/>
    </xf>
    <xf numFmtId="0" fontId="0" fillId="11" borderId="5" xfId="0" applyFill="1" applyBorder="1" applyProtection="1">
      <protection locked="0"/>
    </xf>
    <xf numFmtId="0" fontId="0" fillId="9" borderId="5" xfId="0" applyFill="1" applyBorder="1" applyProtection="1">
      <protection locked="0"/>
    </xf>
    <xf numFmtId="0" fontId="0" fillId="11" borderId="51" xfId="0" applyFill="1" applyBorder="1" applyProtection="1">
      <protection locked="0"/>
    </xf>
    <xf numFmtId="0" fontId="0" fillId="9" borderId="51" xfId="0" applyFill="1" applyBorder="1" applyProtection="1">
      <protection locked="0"/>
    </xf>
    <xf numFmtId="9" fontId="5" fillId="9" borderId="5" xfId="0" applyNumberFormat="1" applyFont="1" applyFill="1" applyBorder="1" applyAlignment="1">
      <alignment horizontal="center" vertical="center"/>
    </xf>
    <xf numFmtId="0" fontId="0" fillId="2" borderId="0" xfId="0" applyFill="1" applyBorder="1" applyAlignment="1" applyProtection="1">
      <alignment horizontal="right" vertical="center"/>
    </xf>
    <xf numFmtId="0" fontId="2" fillId="2" borderId="44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left" vertical="center"/>
    </xf>
    <xf numFmtId="0" fontId="26" fillId="2" borderId="0" xfId="0" applyFont="1" applyFill="1" applyBorder="1" applyAlignment="1" applyProtection="1">
      <alignment horizontal="right" vertical="center"/>
    </xf>
    <xf numFmtId="0" fontId="8" fillId="2" borderId="0" xfId="0" applyFont="1" applyFill="1" applyBorder="1" applyAlignment="1" applyProtection="1">
      <alignment horizontal="left" vertical="center"/>
    </xf>
    <xf numFmtId="0" fontId="8" fillId="6" borderId="0" xfId="0" applyFont="1" applyFill="1" applyBorder="1" applyAlignment="1" applyProtection="1">
      <alignment vertical="center"/>
    </xf>
    <xf numFmtId="0" fontId="8" fillId="6" borderId="20" xfId="0" applyFont="1" applyFill="1" applyBorder="1" applyAlignment="1" applyProtection="1">
      <alignment vertical="center"/>
    </xf>
    <xf numFmtId="0" fontId="8" fillId="6" borderId="43" xfId="0" applyFont="1" applyFill="1" applyBorder="1" applyAlignment="1" applyProtection="1">
      <alignment vertical="center"/>
    </xf>
    <xf numFmtId="0" fontId="8" fillId="3" borderId="43" xfId="0" quotePrefix="1" applyFont="1" applyFill="1" applyBorder="1" applyAlignment="1" applyProtection="1">
      <alignment vertical="center"/>
    </xf>
    <xf numFmtId="0" fontId="11" fillId="5" borderId="25" xfId="0" applyFont="1" applyFill="1" applyBorder="1" applyAlignment="1" applyProtection="1">
      <alignment horizontal="center" vertical="center"/>
      <protection locked="0"/>
    </xf>
    <xf numFmtId="0" fontId="0" fillId="3" borderId="43" xfId="0" applyFill="1" applyBorder="1" applyAlignment="1" applyProtection="1">
      <alignment vertical="center"/>
    </xf>
    <xf numFmtId="0" fontId="30" fillId="6" borderId="0" xfId="0" applyFont="1" applyFill="1" applyBorder="1" applyAlignment="1" applyProtection="1">
      <alignment horizontal="center" vertical="center"/>
    </xf>
    <xf numFmtId="0" fontId="11" fillId="5" borderId="26" xfId="0" applyFont="1" applyFill="1" applyBorder="1" applyAlignment="1" applyProtection="1">
      <alignment horizontal="center" vertical="center"/>
      <protection locked="0"/>
    </xf>
    <xf numFmtId="0" fontId="31" fillId="6" borderId="0" xfId="0" applyFont="1" applyFill="1" applyBorder="1" applyAlignment="1" applyProtection="1">
      <alignment vertical="center"/>
    </xf>
    <xf numFmtId="0" fontId="0" fillId="3" borderId="43" xfId="0" quotePrefix="1" applyFill="1" applyBorder="1" applyAlignment="1" applyProtection="1">
      <alignment vertical="center"/>
    </xf>
    <xf numFmtId="0" fontId="32" fillId="6" borderId="0" xfId="0" applyFont="1" applyFill="1" applyBorder="1" applyAlignment="1" applyProtection="1">
      <alignment vertical="center" wrapText="1"/>
    </xf>
    <xf numFmtId="0" fontId="0" fillId="3" borderId="43" xfId="0" applyFill="1" applyBorder="1" applyAlignment="1" applyProtection="1">
      <alignment vertical="center" wrapText="1"/>
    </xf>
    <xf numFmtId="0" fontId="0" fillId="3" borderId="43" xfId="0" quotePrefix="1" applyFill="1" applyBorder="1" applyAlignment="1" applyProtection="1">
      <alignment vertical="center" wrapText="1"/>
    </xf>
    <xf numFmtId="0" fontId="8" fillId="3" borderId="43" xfId="0" applyFont="1" applyFill="1" applyBorder="1" applyAlignment="1" applyProtection="1">
      <alignment vertical="center"/>
    </xf>
    <xf numFmtId="0" fontId="0" fillId="6" borderId="0" xfId="0" quotePrefix="1" applyFill="1" applyBorder="1" applyAlignment="1" applyProtection="1">
      <alignment vertical="center" wrapText="1"/>
    </xf>
    <xf numFmtId="0" fontId="0" fillId="0" borderId="43" xfId="0" quotePrefix="1" applyBorder="1" applyAlignment="1" applyProtection="1">
      <alignment vertical="center"/>
    </xf>
    <xf numFmtId="0" fontId="8" fillId="3" borderId="43" xfId="0" quotePrefix="1" applyFont="1" applyFill="1" applyBorder="1" applyAlignment="1" applyProtection="1">
      <alignment vertical="center" wrapText="1"/>
    </xf>
    <xf numFmtId="0" fontId="0" fillId="6" borderId="43" xfId="0" applyFill="1" applyBorder="1" applyAlignment="1" applyProtection="1">
      <alignment vertical="center" wrapText="1"/>
    </xf>
    <xf numFmtId="0" fontId="0" fillId="6" borderId="22" xfId="0" applyFill="1" applyBorder="1" applyAlignment="1" applyProtection="1">
      <alignment vertical="center"/>
    </xf>
    <xf numFmtId="0" fontId="0" fillId="3" borderId="22" xfId="0" applyFill="1" applyBorder="1" applyAlignment="1" applyProtection="1">
      <alignment vertical="center" wrapText="1"/>
    </xf>
    <xf numFmtId="0" fontId="0" fillId="3" borderId="5" xfId="0" applyFill="1" applyBorder="1" applyAlignment="1" applyProtection="1">
      <alignment vertical="center" wrapText="1"/>
    </xf>
    <xf numFmtId="0" fontId="11" fillId="5" borderId="56" xfId="0" applyFont="1" applyFill="1" applyBorder="1" applyAlignment="1" applyProtection="1">
      <alignment horizontal="center" vertical="center"/>
      <protection locked="0"/>
    </xf>
    <xf numFmtId="0" fontId="30" fillId="6" borderId="0" xfId="0" applyFont="1" applyFill="1" applyBorder="1" applyAlignment="1" applyProtection="1">
      <alignment vertical="center"/>
    </xf>
    <xf numFmtId="0" fontId="9" fillId="6" borderId="0" xfId="0" applyFont="1" applyFill="1" applyBorder="1" applyAlignment="1" applyProtection="1">
      <alignment horizontal="right" vertical="center"/>
    </xf>
    <xf numFmtId="0" fontId="9" fillId="6" borderId="0" xfId="0" applyFont="1" applyFill="1" applyBorder="1" applyAlignment="1" applyProtection="1">
      <alignment horizontal="left" vertical="center"/>
    </xf>
    <xf numFmtId="0" fontId="0" fillId="6" borderId="0" xfId="0" quotePrefix="1" applyFill="1" applyAlignment="1" applyProtection="1">
      <alignment vertical="center"/>
    </xf>
    <xf numFmtId="0" fontId="5" fillId="6" borderId="0" xfId="0" applyFont="1" applyFill="1" applyBorder="1" applyAlignment="1" applyProtection="1">
      <alignment horizontal="center" vertical="center"/>
    </xf>
    <xf numFmtId="0" fontId="5" fillId="2" borderId="39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right" vertical="center"/>
    </xf>
    <xf numFmtId="0" fontId="26" fillId="10" borderId="0" xfId="0" applyFont="1" applyFill="1" applyBorder="1" applyAlignment="1" applyProtection="1">
      <alignment horizontal="center" vertical="center" wrapText="1"/>
    </xf>
    <xf numFmtId="2" fontId="5" fillId="10" borderId="5" xfId="0" applyNumberFormat="1" applyFont="1" applyFill="1" applyBorder="1" applyAlignment="1" applyProtection="1">
      <alignment horizontal="center" vertical="center"/>
    </xf>
    <xf numFmtId="0" fontId="26" fillId="10" borderId="0" xfId="0" applyFont="1" applyFill="1" applyBorder="1" applyAlignment="1" applyProtection="1">
      <alignment vertical="center" wrapText="1"/>
    </xf>
    <xf numFmtId="0" fontId="0" fillId="10" borderId="45" xfId="0" applyFill="1" applyBorder="1" applyAlignment="1" applyProtection="1">
      <alignment vertical="center"/>
    </xf>
    <xf numFmtId="0" fontId="0" fillId="10" borderId="0" xfId="0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3" fillId="3" borderId="0" xfId="0" applyFont="1" applyFill="1"/>
    <xf numFmtId="0" fontId="15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3" fillId="0" borderId="0" xfId="0" applyFont="1"/>
    <xf numFmtId="0" fontId="19" fillId="3" borderId="0" xfId="0" applyFont="1" applyFill="1" applyBorder="1" applyAlignment="1" applyProtection="1">
      <alignment vertical="center"/>
    </xf>
    <xf numFmtId="0" fontId="14" fillId="3" borderId="0" xfId="0" applyFont="1" applyFill="1"/>
    <xf numFmtId="0" fontId="0" fillId="3" borderId="0" xfId="0" applyFill="1"/>
    <xf numFmtId="1" fontId="20" fillId="3" borderId="0" xfId="0" applyNumberFormat="1" applyFont="1" applyFill="1" applyBorder="1" applyAlignment="1">
      <alignment vertical="center" wrapText="1"/>
    </xf>
    <xf numFmtId="0" fontId="20" fillId="3" borderId="0" xfId="0" applyFont="1" applyFill="1" applyBorder="1" applyAlignment="1">
      <alignment vertical="center" wrapText="1"/>
    </xf>
    <xf numFmtId="0" fontId="13" fillId="3" borderId="0" xfId="0" applyFont="1" applyFill="1"/>
    <xf numFmtId="2" fontId="20" fillId="3" borderId="0" xfId="0" applyNumberFormat="1" applyFont="1" applyFill="1" applyBorder="1" applyAlignment="1">
      <alignment vertical="center" wrapText="1"/>
    </xf>
    <xf numFmtId="0" fontId="16" fillId="3" borderId="0" xfId="0" applyFont="1" applyFill="1" applyBorder="1" applyAlignment="1" applyProtection="1">
      <alignment vertical="center" wrapText="1"/>
    </xf>
    <xf numFmtId="0" fontId="3" fillId="3" borderId="0" xfId="0" applyFont="1" applyFill="1" applyAlignment="1" applyProtection="1">
      <alignment horizontal="left" vertical="center" wrapText="1"/>
    </xf>
    <xf numFmtId="2" fontId="14" fillId="6" borderId="0" xfId="0" applyNumberFormat="1" applyFont="1" applyFill="1" applyBorder="1" applyAlignment="1">
      <alignment horizontal="center" vertical="center" wrapText="1"/>
    </xf>
    <xf numFmtId="2" fontId="20" fillId="3" borderId="0" xfId="0" applyNumberFormat="1" applyFont="1" applyFill="1" applyBorder="1" applyAlignment="1">
      <alignment horizontal="center" vertical="center" wrapText="1"/>
    </xf>
    <xf numFmtId="2" fontId="15" fillId="3" borderId="0" xfId="0" applyNumberFormat="1" applyFont="1" applyFill="1" applyBorder="1" applyAlignment="1">
      <alignment horizontal="center" vertical="center" wrapText="1"/>
    </xf>
    <xf numFmtId="0" fontId="12" fillId="3" borderId="0" xfId="0" applyFont="1" applyFill="1"/>
    <xf numFmtId="0" fontId="11" fillId="3" borderId="0" xfId="0" applyFont="1" applyFill="1"/>
    <xf numFmtId="0" fontId="3" fillId="3" borderId="0" xfId="0" applyFont="1" applyFill="1" applyAlignment="1" applyProtection="1">
      <alignment horizontal="right" vertical="center"/>
    </xf>
    <xf numFmtId="1" fontId="0" fillId="2" borderId="5" xfId="0" applyNumberFormat="1" applyFill="1" applyBorder="1" applyAlignment="1" applyProtection="1">
      <alignment horizontal="center" vertical="center"/>
    </xf>
    <xf numFmtId="2" fontId="0" fillId="2" borderId="0" xfId="0" applyNumberFormat="1" applyFill="1" applyBorder="1" applyAlignment="1" applyProtection="1">
      <alignment vertical="center"/>
    </xf>
    <xf numFmtId="1" fontId="5" fillId="2" borderId="5" xfId="0" applyNumberFormat="1" applyFont="1" applyFill="1" applyBorder="1" applyAlignment="1" applyProtection="1">
      <alignment horizontal="center" vertical="center"/>
    </xf>
    <xf numFmtId="0" fontId="15" fillId="3" borderId="0" xfId="0" applyFont="1" applyFill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 vertical="center"/>
    </xf>
    <xf numFmtId="0" fontId="28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center" vertical="top" wrapText="1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13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3" borderId="0" xfId="0" applyFont="1" applyFill="1" applyBorder="1" applyAlignment="1" applyProtection="1">
      <alignment horizontal="left" vertical="center"/>
      <protection locked="0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5" fillId="0" borderId="32" xfId="0" applyFont="1" applyBorder="1" applyAlignment="1" applyProtection="1">
      <alignment horizontal="left" vertical="center"/>
    </xf>
    <xf numFmtId="0" fontId="5" fillId="0" borderId="27" xfId="0" applyFont="1" applyBorder="1" applyAlignment="1" applyProtection="1">
      <alignment horizontal="left" vertical="center"/>
    </xf>
    <xf numFmtId="0" fontId="5" fillId="4" borderId="10" xfId="0" applyFont="1" applyFill="1" applyBorder="1" applyAlignment="1" applyProtection="1">
      <alignment horizontal="center" vertical="center"/>
    </xf>
    <xf numFmtId="0" fontId="5" fillId="4" borderId="13" xfId="0" applyFont="1" applyFill="1" applyBorder="1" applyAlignment="1" applyProtection="1">
      <alignment horizontal="center" vertical="center"/>
    </xf>
    <xf numFmtId="0" fontId="5" fillId="4" borderId="42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/>
    </xf>
    <xf numFmtId="0" fontId="5" fillId="4" borderId="31" xfId="0" applyFont="1" applyFill="1" applyBorder="1" applyAlignment="1" applyProtection="1">
      <alignment horizontal="center" vertical="center"/>
    </xf>
    <xf numFmtId="0" fontId="5" fillId="4" borderId="24" xfId="0" applyFont="1" applyFill="1" applyBorder="1" applyAlignment="1" applyProtection="1">
      <alignment horizontal="center" vertical="center"/>
    </xf>
    <xf numFmtId="0" fontId="5" fillId="4" borderId="19" xfId="0" applyFont="1" applyFill="1" applyBorder="1" applyAlignment="1" applyProtection="1">
      <alignment horizontal="center" vertical="center"/>
    </xf>
    <xf numFmtId="2" fontId="0" fillId="6" borderId="32" xfId="0" applyNumberFormat="1" applyFill="1" applyBorder="1" applyAlignment="1" applyProtection="1">
      <alignment horizontal="center" vertical="center"/>
    </xf>
    <xf numFmtId="2" fontId="0" fillId="6" borderId="27" xfId="0" applyNumberForma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right" vertical="center"/>
    </xf>
    <xf numFmtId="0" fontId="0" fillId="2" borderId="0" xfId="0" applyFill="1" applyBorder="1" applyAlignment="1" applyProtection="1">
      <alignment horizontal="right" vertical="center"/>
    </xf>
    <xf numFmtId="0" fontId="0" fillId="2" borderId="21" xfId="0" applyFill="1" applyBorder="1" applyAlignment="1" applyProtection="1">
      <alignment horizontal="right" vertical="center"/>
    </xf>
    <xf numFmtId="1" fontId="5" fillId="2" borderId="37" xfId="0" applyNumberFormat="1" applyFont="1" applyFill="1" applyBorder="1" applyAlignment="1" applyProtection="1">
      <alignment horizontal="center" vertical="center"/>
    </xf>
    <xf numFmtId="1" fontId="5" fillId="2" borderId="38" xfId="0" applyNumberFormat="1" applyFont="1" applyFill="1" applyBorder="1" applyAlignment="1" applyProtection="1">
      <alignment horizontal="center" vertical="center"/>
    </xf>
    <xf numFmtId="1" fontId="5" fillId="2" borderId="34" xfId="0" applyNumberFormat="1" applyFont="1" applyFill="1" applyBorder="1" applyAlignment="1" applyProtection="1">
      <alignment horizontal="center" vertical="center"/>
    </xf>
    <xf numFmtId="1" fontId="5" fillId="2" borderId="35" xfId="0" applyNumberFormat="1" applyFon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horizontal="center" vertical="center"/>
    </xf>
    <xf numFmtId="2" fontId="5" fillId="10" borderId="37" xfId="0" applyNumberFormat="1" applyFont="1" applyFill="1" applyBorder="1" applyAlignment="1" applyProtection="1">
      <alignment horizontal="center" vertical="center"/>
    </xf>
    <xf numFmtId="2" fontId="5" fillId="10" borderId="38" xfId="0" applyNumberFormat="1" applyFont="1" applyFill="1" applyBorder="1" applyAlignment="1" applyProtection="1">
      <alignment horizontal="center" vertical="center"/>
    </xf>
    <xf numFmtId="2" fontId="5" fillId="10" borderId="34" xfId="0" applyNumberFormat="1" applyFont="1" applyFill="1" applyBorder="1" applyAlignment="1" applyProtection="1">
      <alignment horizontal="center" vertical="center"/>
    </xf>
    <xf numFmtId="2" fontId="5" fillId="10" borderId="35" xfId="0" applyNumberFormat="1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0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0" fontId="8" fillId="6" borderId="0" xfId="0" applyFont="1" applyFill="1" applyAlignment="1" applyProtection="1">
      <alignment horizontal="center" vertical="center"/>
    </xf>
    <xf numFmtId="1" fontId="8" fillId="2" borderId="5" xfId="0" applyNumberFormat="1" applyFont="1" applyFill="1" applyBorder="1" applyAlignment="1" applyProtection="1">
      <alignment horizontal="center" vertical="center"/>
    </xf>
    <xf numFmtId="2" fontId="5" fillId="2" borderId="37" xfId="0" applyNumberFormat="1" applyFont="1" applyFill="1" applyBorder="1" applyAlignment="1" applyProtection="1">
      <alignment horizontal="center" vertical="center"/>
    </xf>
    <xf numFmtId="2" fontId="5" fillId="2" borderId="38" xfId="0" applyNumberFormat="1" applyFont="1" applyFill="1" applyBorder="1" applyAlignment="1" applyProtection="1">
      <alignment horizontal="center" vertical="center"/>
    </xf>
    <xf numFmtId="2" fontId="5" fillId="2" borderId="34" xfId="0" applyNumberFormat="1" applyFont="1" applyFill="1" applyBorder="1" applyAlignment="1" applyProtection="1">
      <alignment horizontal="center" vertical="center"/>
    </xf>
    <xf numFmtId="2" fontId="5" fillId="2" borderId="35" xfId="0" applyNumberFormat="1" applyFont="1" applyFill="1" applyBorder="1" applyAlignment="1" applyProtection="1">
      <alignment horizontal="center" vertical="center"/>
    </xf>
    <xf numFmtId="2" fontId="0" fillId="10" borderId="20" xfId="0" applyNumberFormat="1" applyFill="1" applyBorder="1" applyAlignment="1" applyProtection="1">
      <alignment horizontal="center" vertical="center"/>
    </xf>
    <xf numFmtId="2" fontId="0" fillId="10" borderId="22" xfId="0" applyNumberFormat="1" applyFill="1" applyBorder="1" applyAlignment="1" applyProtection="1">
      <alignment horizontal="center" vertical="center"/>
    </xf>
    <xf numFmtId="0" fontId="0" fillId="10" borderId="0" xfId="0" applyFill="1" applyBorder="1" applyAlignment="1" applyProtection="1">
      <alignment horizontal="right" vertical="center"/>
    </xf>
    <xf numFmtId="2" fontId="0" fillId="10" borderId="37" xfId="0" applyNumberFormat="1" applyFill="1" applyBorder="1" applyAlignment="1" applyProtection="1">
      <alignment horizontal="center" vertical="center"/>
    </xf>
    <xf numFmtId="2" fontId="0" fillId="10" borderId="38" xfId="0" applyNumberFormat="1" applyFill="1" applyBorder="1" applyAlignment="1" applyProtection="1">
      <alignment horizontal="center" vertical="center"/>
    </xf>
    <xf numFmtId="2" fontId="0" fillId="10" borderId="34" xfId="0" applyNumberFormat="1" applyFill="1" applyBorder="1" applyAlignment="1" applyProtection="1">
      <alignment horizontal="center" vertical="center"/>
    </xf>
    <xf numFmtId="2" fontId="0" fillId="10" borderId="35" xfId="0" applyNumberFormat="1" applyFill="1" applyBorder="1" applyAlignment="1" applyProtection="1">
      <alignment horizontal="center" vertical="center"/>
    </xf>
    <xf numFmtId="0" fontId="0" fillId="10" borderId="21" xfId="0" applyFill="1" applyBorder="1" applyAlignment="1" applyProtection="1">
      <alignment horizontal="right" vertical="center"/>
    </xf>
    <xf numFmtId="0" fontId="5" fillId="3" borderId="0" xfId="1" applyFont="1" applyFill="1" applyAlignment="1" applyProtection="1">
      <alignment horizontal="left" vertical="center" wrapText="1"/>
    </xf>
    <xf numFmtId="0" fontId="5" fillId="3" borderId="21" xfId="1" applyFont="1" applyFill="1" applyBorder="1" applyAlignment="1" applyProtection="1">
      <alignment horizontal="left" vertical="center" wrapText="1"/>
    </xf>
    <xf numFmtId="0" fontId="8" fillId="10" borderId="5" xfId="1" applyFill="1" applyBorder="1" applyAlignment="1">
      <alignment horizontal="center"/>
    </xf>
    <xf numFmtId="0" fontId="7" fillId="3" borderId="0" xfId="1" applyFont="1" applyFill="1" applyAlignment="1" applyProtection="1">
      <alignment horizontal="center" vertical="center"/>
    </xf>
    <xf numFmtId="0" fontId="24" fillId="3" borderId="0" xfId="1" applyFont="1" applyFill="1" applyAlignment="1" applyProtection="1">
      <alignment horizontal="center" vertical="top"/>
    </xf>
    <xf numFmtId="164" fontId="18" fillId="3" borderId="46" xfId="1" applyNumberFormat="1" applyFont="1" applyFill="1" applyBorder="1" applyAlignment="1" applyProtection="1">
      <alignment horizontal="left" vertical="center"/>
    </xf>
    <xf numFmtId="0" fontId="7" fillId="3" borderId="0" xfId="1" applyFont="1" applyFill="1" applyAlignment="1">
      <alignment horizontal="left"/>
    </xf>
    <xf numFmtId="0" fontId="16" fillId="3" borderId="0" xfId="1" applyFont="1" applyFill="1" applyAlignment="1" applyProtection="1">
      <alignment horizontal="left" vertical="center" wrapText="1"/>
    </xf>
    <xf numFmtId="0" fontId="19" fillId="3" borderId="5" xfId="1" applyFont="1" applyFill="1" applyBorder="1" applyAlignment="1" applyProtection="1">
      <alignment horizontal="center" vertical="center" wrapText="1"/>
    </xf>
    <xf numFmtId="0" fontId="19" fillId="3" borderId="5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center"/>
    </xf>
    <xf numFmtId="1" fontId="13" fillId="3" borderId="5" xfId="1" applyNumberFormat="1" applyFont="1" applyFill="1" applyBorder="1" applyAlignment="1">
      <alignment horizontal="center" vertical="center"/>
    </xf>
    <xf numFmtId="2" fontId="14" fillId="6" borderId="0" xfId="1" applyNumberFormat="1" applyFont="1" applyFill="1" applyBorder="1" applyAlignment="1">
      <alignment horizontal="center" vertical="center" wrapText="1"/>
    </xf>
    <xf numFmtId="2" fontId="13" fillId="3" borderId="20" xfId="1" applyNumberFormat="1" applyFont="1" applyFill="1" applyBorder="1" applyAlignment="1">
      <alignment horizontal="center" vertical="center"/>
    </xf>
    <xf numFmtId="2" fontId="13" fillId="3" borderId="22" xfId="1" applyNumberFormat="1" applyFont="1" applyFill="1" applyBorder="1" applyAlignment="1">
      <alignment horizontal="center" vertical="center"/>
    </xf>
    <xf numFmtId="2" fontId="13" fillId="3" borderId="20" xfId="1" applyNumberFormat="1" applyFont="1" applyFill="1" applyBorder="1" applyAlignment="1" applyProtection="1">
      <alignment horizontal="center" vertical="center" wrapText="1"/>
    </xf>
    <xf numFmtId="2" fontId="13" fillId="3" borderId="22" xfId="1" applyNumberFormat="1" applyFont="1" applyFill="1" applyBorder="1" applyAlignment="1" applyProtection="1">
      <alignment horizontal="center" vertical="center" wrapText="1"/>
    </xf>
    <xf numFmtId="0" fontId="3" fillId="3" borderId="0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right"/>
    </xf>
    <xf numFmtId="164" fontId="8" fillId="3" borderId="46" xfId="1" applyNumberFormat="1" applyFill="1" applyBorder="1" applyAlignment="1">
      <alignment horizontal="center"/>
    </xf>
    <xf numFmtId="2" fontId="13" fillId="3" borderId="5" xfId="1" applyNumberFormat="1" applyFont="1" applyFill="1" applyBorder="1" applyAlignment="1">
      <alignment horizontal="center" vertical="center"/>
    </xf>
    <xf numFmtId="0" fontId="3" fillId="3" borderId="0" xfId="1" applyFont="1" applyFill="1" applyAlignment="1">
      <alignment horizontal="left" wrapText="1"/>
    </xf>
    <xf numFmtId="9" fontId="5" fillId="9" borderId="32" xfId="0" applyNumberFormat="1" applyFont="1" applyFill="1" applyBorder="1" applyAlignment="1">
      <alignment horizontal="center" vertical="center"/>
    </xf>
    <xf numFmtId="9" fontId="5" fillId="9" borderId="36" xfId="0" applyNumberFormat="1" applyFont="1" applyFill="1" applyBorder="1" applyAlignment="1">
      <alignment horizontal="center" vertical="center"/>
    </xf>
    <xf numFmtId="9" fontId="5" fillId="9" borderId="27" xfId="0" applyNumberFormat="1" applyFont="1" applyFill="1" applyBorder="1" applyAlignment="1">
      <alignment horizontal="center" vertical="center"/>
    </xf>
    <xf numFmtId="9" fontId="5" fillId="11" borderId="20" xfId="0" applyNumberFormat="1" applyFont="1" applyFill="1" applyBorder="1" applyAlignment="1">
      <alignment horizontal="center" vertical="center"/>
    </xf>
    <xf numFmtId="9" fontId="5" fillId="11" borderId="22" xfId="0" applyNumberFormat="1" applyFont="1" applyFill="1" applyBorder="1" applyAlignment="1">
      <alignment horizontal="center" vertical="center"/>
    </xf>
    <xf numFmtId="0" fontId="5" fillId="7" borderId="32" xfId="0" applyFont="1" applyFill="1" applyBorder="1" applyAlignment="1">
      <alignment horizontal="center" vertical="center"/>
    </xf>
    <xf numFmtId="0" fontId="5" fillId="7" borderId="36" xfId="0" applyFont="1" applyFill="1" applyBorder="1" applyAlignment="1">
      <alignment horizontal="center" vertical="center"/>
    </xf>
    <xf numFmtId="0" fontId="13" fillId="7" borderId="47" xfId="0" applyFont="1" applyFill="1" applyBorder="1" applyAlignment="1">
      <alignment horizontal="left" wrapText="1"/>
    </xf>
    <xf numFmtId="0" fontId="13" fillId="7" borderId="48" xfId="0" applyFont="1" applyFill="1" applyBorder="1" applyAlignment="1">
      <alignment horizontal="left" wrapText="1"/>
    </xf>
    <xf numFmtId="0" fontId="13" fillId="7" borderId="49" xfId="0" applyFont="1" applyFill="1" applyBorder="1" applyAlignment="1">
      <alignment horizontal="left" wrapText="1"/>
    </xf>
    <xf numFmtId="0" fontId="13" fillId="7" borderId="50" xfId="0" applyFont="1" applyFill="1" applyBorder="1" applyAlignment="1">
      <alignment horizontal="left" wrapText="1"/>
    </xf>
    <xf numFmtId="0" fontId="13" fillId="7" borderId="51" xfId="0" applyFont="1" applyFill="1" applyBorder="1" applyAlignment="1">
      <alignment horizontal="left" wrapText="1"/>
    </xf>
    <xf numFmtId="0" fontId="13" fillId="7" borderId="52" xfId="0" applyFont="1" applyFill="1" applyBorder="1" applyAlignment="1">
      <alignment horizontal="left" wrapText="1"/>
    </xf>
    <xf numFmtId="0" fontId="5" fillId="7" borderId="47" xfId="0" applyFont="1" applyFill="1" applyBorder="1" applyAlignment="1">
      <alignment horizontal="center" vertical="center"/>
    </xf>
    <xf numFmtId="0" fontId="5" fillId="7" borderId="48" xfId="0" applyFont="1" applyFill="1" applyBorder="1" applyAlignment="1">
      <alignment horizontal="center" vertical="center"/>
    </xf>
    <xf numFmtId="0" fontId="5" fillId="9" borderId="48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8" borderId="49" xfId="0" applyFont="1" applyFill="1" applyBorder="1" applyAlignment="1">
      <alignment horizontal="center" vertical="center" wrapText="1"/>
    </xf>
    <xf numFmtId="0" fontId="5" fillId="8" borderId="54" xfId="0" applyFont="1" applyFill="1" applyBorder="1" applyAlignment="1">
      <alignment horizontal="center" vertical="center" wrapText="1"/>
    </xf>
    <xf numFmtId="0" fontId="5" fillId="7" borderId="53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9" fontId="5" fillId="11" borderId="5" xfId="0" applyNumberFormat="1" applyFont="1" applyFill="1" applyBorder="1" applyAlignment="1">
      <alignment horizontal="center" vertical="center"/>
    </xf>
    <xf numFmtId="0" fontId="11" fillId="2" borderId="0" xfId="0" applyNumberFormat="1" applyFont="1" applyFill="1" applyBorder="1" applyAlignment="1" applyProtection="1">
      <alignment horizontal="left" vertical="center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21" xfId="0" applyFont="1" applyFill="1" applyBorder="1" applyAlignment="1" applyProtection="1">
      <alignment horizontal="right" vertical="center"/>
    </xf>
    <xf numFmtId="0" fontId="26" fillId="2" borderId="0" xfId="0" applyFont="1" applyFill="1" applyBorder="1" applyAlignment="1" applyProtection="1">
      <alignment horizontal="center" vertical="center"/>
    </xf>
    <xf numFmtId="0" fontId="26" fillId="2" borderId="21" xfId="0" applyFont="1" applyFill="1" applyBorder="1" applyAlignment="1" applyProtection="1">
      <alignment horizontal="center" vertical="center"/>
    </xf>
    <xf numFmtId="1" fontId="5" fillId="2" borderId="32" xfId="0" applyNumberFormat="1" applyFont="1" applyFill="1" applyBorder="1" applyAlignment="1" applyProtection="1">
      <alignment horizontal="center" vertical="center"/>
    </xf>
    <xf numFmtId="1" fontId="5" fillId="2" borderId="27" xfId="0" applyNumberFormat="1" applyFont="1" applyFill="1" applyBorder="1" applyAlignment="1" applyProtection="1">
      <alignment horizontal="center" vertical="center"/>
    </xf>
    <xf numFmtId="0" fontId="5" fillId="4" borderId="25" xfId="0" applyFont="1" applyFill="1" applyBorder="1" applyAlignment="1" applyProtection="1">
      <alignment horizontal="center" vertical="center"/>
    </xf>
    <xf numFmtId="0" fontId="5" fillId="4" borderId="30" xfId="0" applyFont="1" applyFill="1" applyBorder="1" applyAlignment="1" applyProtection="1">
      <alignment horizontal="center" vertical="center"/>
    </xf>
    <xf numFmtId="0" fontId="26" fillId="10" borderId="0" xfId="0" applyFont="1" applyFill="1" applyBorder="1" applyAlignment="1" applyProtection="1">
      <alignment horizontal="center" vertical="center" wrapText="1"/>
    </xf>
    <xf numFmtId="0" fontId="26" fillId="10" borderId="21" xfId="0" applyFont="1" applyFill="1" applyBorder="1" applyAlignment="1" applyProtection="1">
      <alignment horizontal="center" vertical="center" wrapText="1"/>
    </xf>
    <xf numFmtId="0" fontId="5" fillId="3" borderId="0" xfId="0" applyFont="1" applyFill="1" applyAlignment="1" applyProtection="1">
      <alignment horizontal="left" vertical="center" wrapText="1"/>
    </xf>
    <xf numFmtId="0" fontId="5" fillId="10" borderId="37" xfId="0" applyFont="1" applyFill="1" applyBorder="1" applyAlignment="1" applyProtection="1">
      <alignment horizontal="center" vertical="center" wrapText="1"/>
    </xf>
    <xf numFmtId="0" fontId="5" fillId="10" borderId="38" xfId="0" applyFont="1" applyFill="1" applyBorder="1" applyAlignment="1" applyProtection="1">
      <alignment horizontal="center" vertical="center" wrapText="1"/>
    </xf>
    <xf numFmtId="0" fontId="5" fillId="10" borderId="39" xfId="0" applyFont="1" applyFill="1" applyBorder="1" applyAlignment="1" applyProtection="1">
      <alignment horizontal="center" vertical="center" wrapText="1"/>
    </xf>
    <xf numFmtId="0" fontId="5" fillId="10" borderId="21" xfId="0" applyFont="1" applyFill="1" applyBorder="1" applyAlignment="1" applyProtection="1">
      <alignment horizontal="center" vertical="center" wrapText="1"/>
    </xf>
    <xf numFmtId="0" fontId="5" fillId="10" borderId="34" xfId="0" applyFont="1" applyFill="1" applyBorder="1" applyAlignment="1" applyProtection="1">
      <alignment horizontal="center" vertical="center" wrapText="1"/>
    </xf>
    <xf numFmtId="0" fontId="5" fillId="10" borderId="35" xfId="0" applyFont="1" applyFill="1" applyBorder="1" applyAlignment="1" applyProtection="1">
      <alignment horizontal="center" vertical="center" wrapText="1"/>
    </xf>
    <xf numFmtId="0" fontId="7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18" fillId="3" borderId="46" xfId="0" applyNumberFormat="1" applyFont="1" applyFill="1" applyBorder="1" applyAlignment="1" applyProtection="1">
      <alignment horizontal="left" vertical="center"/>
    </xf>
    <xf numFmtId="0" fontId="7" fillId="3" borderId="0" xfId="0" applyFont="1" applyFill="1" applyAlignment="1">
      <alignment horizontal="left"/>
    </xf>
    <xf numFmtId="164" fontId="19" fillId="3" borderId="37" xfId="0" applyNumberFormat="1" applyFont="1" applyFill="1" applyBorder="1" applyAlignment="1" applyProtection="1">
      <alignment horizontal="center" vertical="center" wrapText="1"/>
    </xf>
    <xf numFmtId="164" fontId="19" fillId="3" borderId="45" xfId="0" applyNumberFormat="1" applyFont="1" applyFill="1" applyBorder="1" applyAlignment="1" applyProtection="1">
      <alignment horizontal="center" vertical="center" wrapText="1"/>
    </xf>
    <xf numFmtId="164" fontId="19" fillId="3" borderId="38" xfId="0" applyNumberFormat="1" applyFont="1" applyFill="1" applyBorder="1" applyAlignment="1" applyProtection="1">
      <alignment horizontal="center" vertical="center" wrapText="1"/>
    </xf>
    <xf numFmtId="164" fontId="19" fillId="3" borderId="39" xfId="0" applyNumberFormat="1" applyFont="1" applyFill="1" applyBorder="1" applyAlignment="1" applyProtection="1">
      <alignment horizontal="center" vertical="center" wrapText="1"/>
    </xf>
    <xf numFmtId="164" fontId="19" fillId="3" borderId="0" xfId="0" applyNumberFormat="1" applyFont="1" applyFill="1" applyBorder="1" applyAlignment="1" applyProtection="1">
      <alignment horizontal="center" vertical="center" wrapText="1"/>
    </xf>
    <xf numFmtId="164" fontId="19" fillId="3" borderId="21" xfId="0" applyNumberFormat="1" applyFont="1" applyFill="1" applyBorder="1" applyAlignment="1" applyProtection="1">
      <alignment horizontal="center" vertical="center" wrapText="1"/>
    </xf>
    <xf numFmtId="164" fontId="19" fillId="3" borderId="34" xfId="0" applyNumberFormat="1" applyFont="1" applyFill="1" applyBorder="1" applyAlignment="1" applyProtection="1">
      <alignment horizontal="center" vertical="center" wrapText="1"/>
    </xf>
    <xf numFmtId="164" fontId="19" fillId="3" borderId="46" xfId="0" applyNumberFormat="1" applyFont="1" applyFill="1" applyBorder="1" applyAlignment="1" applyProtection="1">
      <alignment horizontal="center" vertical="center" wrapText="1"/>
    </xf>
    <xf numFmtId="164" fontId="19" fillId="3" borderId="35" xfId="0" applyNumberFormat="1" applyFont="1" applyFill="1" applyBorder="1" applyAlignment="1" applyProtection="1">
      <alignment horizontal="center" vertical="center" wrapText="1"/>
    </xf>
    <xf numFmtId="0" fontId="19" fillId="3" borderId="37" xfId="0" applyFont="1" applyFill="1" applyBorder="1" applyAlignment="1" applyProtection="1">
      <alignment horizontal="center" vertical="center"/>
    </xf>
    <xf numFmtId="0" fontId="19" fillId="3" borderId="45" xfId="0" applyFont="1" applyFill="1" applyBorder="1" applyAlignment="1" applyProtection="1">
      <alignment horizontal="center" vertical="center"/>
    </xf>
    <xf numFmtId="0" fontId="19" fillId="3" borderId="38" xfId="0" applyFont="1" applyFill="1" applyBorder="1" applyAlignment="1" applyProtection="1">
      <alignment horizontal="center" vertical="center"/>
    </xf>
    <xf numFmtId="0" fontId="19" fillId="3" borderId="34" xfId="0" applyFont="1" applyFill="1" applyBorder="1" applyAlignment="1" applyProtection="1">
      <alignment horizontal="center" vertical="center"/>
    </xf>
    <xf numFmtId="0" fontId="19" fillId="3" borderId="46" xfId="0" applyFont="1" applyFill="1" applyBorder="1" applyAlignment="1" applyProtection="1">
      <alignment horizontal="center" vertical="center"/>
    </xf>
    <xf numFmtId="0" fontId="19" fillId="3" borderId="35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left" vertical="center" wrapText="1"/>
    </xf>
    <xf numFmtId="1" fontId="14" fillId="6" borderId="0" xfId="0" applyNumberFormat="1" applyFont="1" applyFill="1" applyBorder="1" applyAlignment="1">
      <alignment horizontal="center" vertical="center" wrapText="1"/>
    </xf>
    <xf numFmtId="0" fontId="14" fillId="6" borderId="0" xfId="0" applyFont="1" applyFill="1" applyBorder="1" applyAlignment="1">
      <alignment horizontal="center" vertical="center" wrapText="1"/>
    </xf>
    <xf numFmtId="1" fontId="3" fillId="3" borderId="20" xfId="0" applyNumberFormat="1" applyFont="1" applyFill="1" applyBorder="1" applyAlignment="1">
      <alignment horizontal="center" vertical="center"/>
    </xf>
    <xf numFmtId="1" fontId="3" fillId="3" borderId="22" xfId="0" applyNumberFormat="1" applyFont="1" applyFill="1" applyBorder="1" applyAlignment="1">
      <alignment horizontal="center" vertical="center"/>
    </xf>
    <xf numFmtId="1" fontId="3" fillId="3" borderId="37" xfId="0" applyNumberFormat="1" applyFont="1" applyFill="1" applyBorder="1" applyAlignment="1">
      <alignment horizontal="center" vertical="center"/>
    </xf>
    <xf numFmtId="1" fontId="3" fillId="3" borderId="38" xfId="0" applyNumberFormat="1" applyFont="1" applyFill="1" applyBorder="1" applyAlignment="1">
      <alignment horizontal="center" vertical="center"/>
    </xf>
    <xf numFmtId="1" fontId="3" fillId="3" borderId="34" xfId="0" applyNumberFormat="1" applyFont="1" applyFill="1" applyBorder="1" applyAlignment="1">
      <alignment horizontal="center" vertical="center"/>
    </xf>
    <xf numFmtId="1" fontId="3" fillId="3" borderId="35" xfId="0" applyNumberFormat="1" applyFont="1" applyFill="1" applyBorder="1" applyAlignment="1">
      <alignment horizontal="center" vertical="center"/>
    </xf>
    <xf numFmtId="2" fontId="14" fillId="6" borderId="0" xfId="0" applyNumberFormat="1" applyFont="1" applyFill="1" applyBorder="1" applyAlignment="1">
      <alignment horizontal="center" vertical="center" wrapText="1"/>
    </xf>
    <xf numFmtId="2" fontId="3" fillId="3" borderId="20" xfId="0" applyNumberFormat="1" applyFont="1" applyFill="1" applyBorder="1" applyAlignment="1" applyProtection="1">
      <alignment horizontal="center" vertical="center" wrapText="1"/>
    </xf>
    <xf numFmtId="2" fontId="3" fillId="3" borderId="22" xfId="0" applyNumberFormat="1" applyFont="1" applyFill="1" applyBorder="1" applyAlignment="1" applyProtection="1">
      <alignment horizontal="center" vertical="center" wrapText="1"/>
    </xf>
    <xf numFmtId="0" fontId="3" fillId="3" borderId="46" xfId="0" applyFont="1" applyFill="1" applyBorder="1" applyAlignment="1" applyProtection="1">
      <alignment horizontal="center" vertical="center" wrapText="1"/>
    </xf>
    <xf numFmtId="0" fontId="3" fillId="3" borderId="45" xfId="0" applyFont="1" applyFill="1" applyBorder="1" applyAlignment="1" applyProtection="1">
      <alignment horizontal="center" vertical="center"/>
    </xf>
    <xf numFmtId="2" fontId="3" fillId="3" borderId="37" xfId="0" applyNumberFormat="1" applyFont="1" applyFill="1" applyBorder="1" applyAlignment="1" applyProtection="1">
      <alignment horizontal="center" vertical="center" wrapText="1"/>
    </xf>
    <xf numFmtId="2" fontId="3" fillId="3" borderId="38" xfId="0" applyNumberFormat="1" applyFont="1" applyFill="1" applyBorder="1" applyAlignment="1" applyProtection="1">
      <alignment horizontal="center" vertical="center" wrapText="1"/>
    </xf>
    <xf numFmtId="2" fontId="3" fillId="3" borderId="34" xfId="0" applyNumberFormat="1" applyFont="1" applyFill="1" applyBorder="1" applyAlignment="1" applyProtection="1">
      <alignment horizontal="center" vertical="center" wrapText="1"/>
    </xf>
    <xf numFmtId="2" fontId="3" fillId="3" borderId="35" xfId="0" applyNumberFormat="1" applyFont="1" applyFill="1" applyBorder="1" applyAlignment="1" applyProtection="1">
      <alignment horizontal="center" vertical="center" wrapText="1"/>
    </xf>
    <xf numFmtId="0" fontId="3" fillId="3" borderId="0" xfId="0" applyFont="1" applyFill="1" applyAlignment="1">
      <alignment horizontal="left" vertical="top" wrapText="1"/>
    </xf>
    <xf numFmtId="0" fontId="0" fillId="3" borderId="0" xfId="0" applyFill="1" applyAlignment="1">
      <alignment horizontal="right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46" xfId="0" applyNumberFormat="1" applyFill="1" applyBorder="1" applyAlignment="1">
      <alignment horizont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workbookViewId="0">
      <selection activeCell="C14" sqref="C14:C15"/>
    </sheetView>
  </sheetViews>
  <sheetFormatPr baseColWidth="10" defaultColWidth="0" defaultRowHeight="12.75" customHeight="1" zeroHeight="1" x14ac:dyDescent="0.2"/>
  <cols>
    <col min="1" max="1" width="1.7109375" style="8" customWidth="1"/>
    <col min="2" max="2" width="4.28515625" style="8" customWidth="1"/>
    <col min="3" max="3" width="80.7109375" style="8" customWidth="1"/>
    <col min="4" max="4" width="1.7109375" style="8" customWidth="1"/>
    <col min="5" max="16384" width="0" style="8" hidden="1"/>
  </cols>
  <sheetData>
    <row r="1" spans="1:4" s="2" customFormat="1" ht="20.25" x14ac:dyDescent="0.2">
      <c r="B1" s="221" t="s">
        <v>11</v>
      </c>
      <c r="C1" s="221"/>
    </row>
    <row r="2" spans="1:4" s="2" customFormat="1" ht="20.25" x14ac:dyDescent="0.2">
      <c r="B2" s="222" t="s">
        <v>12</v>
      </c>
      <c r="C2" s="222"/>
    </row>
    <row r="3" spans="1:4" s="2" customFormat="1" ht="20.25" x14ac:dyDescent="0.2">
      <c r="B3" s="222" t="s">
        <v>13</v>
      </c>
      <c r="C3" s="222"/>
    </row>
    <row r="4" spans="1:4" s="2" customFormat="1" ht="6.75" customHeight="1" x14ac:dyDescent="0.2"/>
    <row r="5" spans="1:4" s="2" customFormat="1" ht="30" x14ac:dyDescent="0.2">
      <c r="B5" s="26" t="s">
        <v>14</v>
      </c>
      <c r="C5" s="27" t="s">
        <v>128</v>
      </c>
    </row>
    <row r="6" spans="1:4" s="2" customFormat="1" ht="30" x14ac:dyDescent="0.2">
      <c r="B6" s="26"/>
      <c r="C6" s="61" t="s">
        <v>127</v>
      </c>
    </row>
    <row r="7" spans="1:4" s="2" customFormat="1" ht="30" x14ac:dyDescent="0.2">
      <c r="B7" s="26" t="s">
        <v>15</v>
      </c>
      <c r="C7" s="27" t="s">
        <v>103</v>
      </c>
    </row>
    <row r="8" spans="1:4" s="2" customFormat="1" ht="31.5" customHeight="1" x14ac:dyDescent="0.2">
      <c r="B8" s="26" t="s">
        <v>16</v>
      </c>
      <c r="C8" s="62" t="s">
        <v>59</v>
      </c>
    </row>
    <row r="9" spans="1:4" s="2" customFormat="1" ht="15" customHeight="1" x14ac:dyDescent="0.2">
      <c r="B9" s="26"/>
      <c r="C9" s="62" t="s">
        <v>60</v>
      </c>
    </row>
    <row r="10" spans="1:4" s="2" customFormat="1" ht="22.5" customHeight="1" x14ac:dyDescent="0.2">
      <c r="B10" s="26"/>
      <c r="C10" s="62" t="s">
        <v>61</v>
      </c>
    </row>
    <row r="11" spans="1:4" s="2" customFormat="1" ht="60" x14ac:dyDescent="0.2">
      <c r="B11" s="26" t="s">
        <v>17</v>
      </c>
      <c r="C11" s="62" t="s">
        <v>134</v>
      </c>
    </row>
    <row r="12" spans="1:4" s="2" customFormat="1" ht="33" customHeight="1" x14ac:dyDescent="0.2">
      <c r="B12" s="26" t="s">
        <v>18</v>
      </c>
      <c r="C12" s="62" t="s">
        <v>62</v>
      </c>
    </row>
    <row r="13" spans="1:4" s="2" customFormat="1" ht="60" x14ac:dyDescent="0.2">
      <c r="B13" s="26" t="s">
        <v>19</v>
      </c>
      <c r="C13" s="27" t="s">
        <v>135</v>
      </c>
    </row>
    <row r="14" spans="1:4" s="138" customFormat="1" ht="28.5" customHeight="1" x14ac:dyDescent="0.2">
      <c r="A14" s="225" t="s">
        <v>130</v>
      </c>
      <c r="B14" s="225"/>
      <c r="C14" s="224" t="s">
        <v>129</v>
      </c>
    </row>
    <row r="15" spans="1:4" s="138" customFormat="1" ht="78" customHeight="1" x14ac:dyDescent="0.2">
      <c r="C15" s="224"/>
    </row>
    <row r="16" spans="1:4" ht="10.5" customHeight="1" x14ac:dyDescent="0.2">
      <c r="A16" s="2"/>
      <c r="B16" s="26"/>
      <c r="C16" s="27"/>
      <c r="D16" s="27"/>
    </row>
    <row r="17" spans="1:4" ht="15.75" x14ac:dyDescent="0.2">
      <c r="A17" s="26"/>
      <c r="B17" s="223" t="s">
        <v>47</v>
      </c>
      <c r="C17" s="223"/>
      <c r="D17" s="27"/>
    </row>
    <row r="18" spans="1:4" ht="15.75" x14ac:dyDescent="0.2">
      <c r="A18" s="26"/>
      <c r="B18" s="223"/>
      <c r="C18" s="223"/>
      <c r="D18" s="27"/>
    </row>
    <row r="19" spans="1:4" ht="19.5" customHeight="1" x14ac:dyDescent="0.2">
      <c r="A19" s="26"/>
      <c r="B19" s="34" t="s">
        <v>25</v>
      </c>
      <c r="C19" s="34" t="s">
        <v>31</v>
      </c>
      <c r="D19" s="27"/>
    </row>
    <row r="20" spans="1:4" ht="17.25" customHeight="1" x14ac:dyDescent="0.2">
      <c r="A20" s="26"/>
      <c r="B20" s="34" t="s">
        <v>26</v>
      </c>
      <c r="C20" s="34" t="s">
        <v>27</v>
      </c>
      <c r="D20" s="27"/>
    </row>
    <row r="21" spans="1:4" ht="15.75" customHeight="1" x14ac:dyDescent="0.2">
      <c r="A21" s="26"/>
      <c r="B21" s="34" t="s">
        <v>28</v>
      </c>
      <c r="C21" s="34" t="s">
        <v>29</v>
      </c>
      <c r="D21" s="27"/>
    </row>
    <row r="22" spans="1:4" ht="15" x14ac:dyDescent="0.2">
      <c r="A22" s="26"/>
      <c r="B22" s="26"/>
      <c r="C22" s="27"/>
      <c r="D22" s="27"/>
    </row>
    <row r="23" spans="1:4" ht="15" hidden="1" x14ac:dyDescent="0.2">
      <c r="A23" s="26"/>
      <c r="B23" s="26"/>
      <c r="C23" s="27"/>
      <c r="D23" s="27"/>
    </row>
    <row r="24" spans="1:4" ht="15" hidden="1" x14ac:dyDescent="0.2">
      <c r="D24" s="27"/>
    </row>
    <row r="25" spans="1:4" ht="15" hidden="1" x14ac:dyDescent="0.2">
      <c r="D25" s="27"/>
    </row>
    <row r="26" spans="1:4" ht="15" hidden="1" x14ac:dyDescent="0.2">
      <c r="D26" s="27"/>
    </row>
    <row r="27" spans="1:4" ht="15" hidden="1" x14ac:dyDescent="0.2">
      <c r="D27" s="27"/>
    </row>
    <row r="28" spans="1:4" ht="15" hidden="1" x14ac:dyDescent="0.2">
      <c r="D28" s="27"/>
    </row>
    <row r="29" spans="1:4" ht="15" hidden="1" customHeight="1" x14ac:dyDescent="0.2">
      <c r="D29" s="27"/>
    </row>
    <row r="30" spans="1:4" ht="12.75" hidden="1" customHeight="1" x14ac:dyDescent="0.2"/>
    <row r="31" spans="1:4" ht="12.75" hidden="1" customHeight="1" x14ac:dyDescent="0.2"/>
    <row r="32" spans="1:4" ht="12.75" hidden="1" customHeight="1" x14ac:dyDescent="0.2"/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t="12.75" hidden="1" customHeight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idden="1" x14ac:dyDescent="0.2"/>
    <row r="91" hidden="1" x14ac:dyDescent="0.2"/>
    <row r="92" hidden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</sheetData>
  <sheetProtection password="D124" sheet="1" objects="1" scenarios="1" selectLockedCells="1"/>
  <mergeCells count="7">
    <mergeCell ref="B1:C1"/>
    <mergeCell ref="B2:C2"/>
    <mergeCell ref="B3:C3"/>
    <mergeCell ref="B17:C17"/>
    <mergeCell ref="B18:C18"/>
    <mergeCell ref="C14:C15"/>
    <mergeCell ref="A14:B14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03"/>
  <sheetViews>
    <sheetView tabSelected="1" topLeftCell="A25" workbookViewId="0">
      <selection activeCell="C4" sqref="C4:L4"/>
    </sheetView>
  </sheetViews>
  <sheetFormatPr baseColWidth="10" defaultColWidth="0" defaultRowHeight="12.75" zeroHeight="1" x14ac:dyDescent="0.2"/>
  <cols>
    <col min="1" max="1" width="2.7109375" style="10" customWidth="1"/>
    <col min="2" max="2" width="18.42578125" style="8" customWidth="1"/>
    <col min="3" max="3" width="23.7109375" style="8" customWidth="1"/>
    <col min="4" max="4" width="11.5703125" style="8" customWidth="1"/>
    <col min="5" max="11" width="5.7109375" style="8" customWidth="1"/>
    <col min="12" max="12" width="7.7109375" style="8" customWidth="1"/>
    <col min="13" max="13" width="2.7109375" style="8" customWidth="1"/>
    <col min="14" max="14" width="0.140625" style="2" customWidth="1"/>
    <col min="15" max="15" width="2.5703125" style="2" hidden="1" customWidth="1"/>
    <col min="16" max="16" width="1.7109375" style="2" hidden="1" customWidth="1"/>
    <col min="17" max="17" width="10.7109375" style="2" hidden="1" customWidth="1"/>
    <col min="18" max="18" width="1.7109375" style="2" hidden="1" customWidth="1"/>
    <col min="19" max="19" width="4" style="2" hidden="1" customWidth="1"/>
    <col min="20" max="20" width="25.5703125" style="2" hidden="1" customWidth="1"/>
    <col min="21" max="21" width="10.7109375" style="2" hidden="1" customWidth="1"/>
    <col min="22" max="22" width="5.5703125" style="63" hidden="1" customWidth="1"/>
    <col min="23" max="24" width="5.28515625" style="63" hidden="1" customWidth="1"/>
    <col min="25" max="25" width="5" style="63" hidden="1" customWidth="1"/>
    <col min="26" max="27" width="4.140625" style="63" hidden="1" customWidth="1"/>
    <col min="28" max="28" width="4.28515625" style="63" hidden="1" customWidth="1"/>
    <col min="29" max="29" width="11.42578125" style="63" hidden="1" customWidth="1"/>
    <col min="30" max="16384" width="11.42578125" style="8" hidden="1"/>
  </cols>
  <sheetData>
    <row r="1" spans="1:31" ht="3.95" customHeight="1" x14ac:dyDescent="0.2">
      <c r="A1" s="12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4"/>
    </row>
    <row r="2" spans="1:31" ht="18" x14ac:dyDescent="0.2">
      <c r="A2" s="227" t="s">
        <v>133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8"/>
    </row>
    <row r="3" spans="1:31" ht="3.95" customHeight="1" x14ac:dyDescent="0.2">
      <c r="A3" s="15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</row>
    <row r="4" spans="1:31" ht="15" x14ac:dyDescent="0.2">
      <c r="A4" s="15"/>
      <c r="B4" s="18" t="s">
        <v>2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17"/>
    </row>
    <row r="5" spans="1:31" ht="5.0999999999999996" customHeight="1" x14ac:dyDescent="0.2">
      <c r="A5" s="15"/>
      <c r="B5" s="18"/>
      <c r="C5" s="59"/>
      <c r="D5" s="59"/>
      <c r="E5" s="29"/>
      <c r="F5" s="29"/>
      <c r="G5" s="29"/>
      <c r="H5" s="29"/>
      <c r="I5" s="29"/>
      <c r="J5" s="29"/>
      <c r="K5" s="29"/>
      <c r="L5" s="29"/>
      <c r="M5" s="17"/>
    </row>
    <row r="6" spans="1:31" ht="15" x14ac:dyDescent="0.2">
      <c r="A6" s="15"/>
      <c r="B6" s="18" t="s">
        <v>3</v>
      </c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17"/>
      <c r="Q6" s="64"/>
    </row>
    <row r="7" spans="1:31" ht="5.0999999999999996" customHeight="1" x14ac:dyDescent="0.2">
      <c r="A7" s="15"/>
      <c r="B7" s="18"/>
      <c r="C7" s="59"/>
      <c r="D7" s="59"/>
      <c r="E7" s="29"/>
      <c r="F7" s="29"/>
      <c r="G7" s="29"/>
      <c r="H7" s="29"/>
      <c r="I7" s="29"/>
      <c r="J7" s="29"/>
      <c r="K7" s="29"/>
      <c r="L7" s="29"/>
      <c r="M7" s="17"/>
      <c r="Q7" s="64"/>
    </row>
    <row r="8" spans="1:31" ht="15" x14ac:dyDescent="0.2">
      <c r="A8" s="15"/>
      <c r="B8" s="18" t="s">
        <v>4</v>
      </c>
      <c r="C8" s="230" t="s">
        <v>102</v>
      </c>
      <c r="D8" s="230"/>
      <c r="E8" s="230"/>
      <c r="F8" s="230"/>
      <c r="G8" s="230"/>
      <c r="H8" s="230"/>
      <c r="I8" s="230"/>
      <c r="J8" s="230"/>
      <c r="K8" s="230"/>
      <c r="L8" s="230"/>
      <c r="M8" s="19"/>
    </row>
    <row r="9" spans="1:31" ht="5.0999999999999996" customHeight="1" x14ac:dyDescent="0.2">
      <c r="A9" s="15"/>
      <c r="B9" s="18"/>
      <c r="C9" s="59"/>
      <c r="D9" s="59"/>
      <c r="E9" s="29"/>
      <c r="F9" s="29"/>
      <c r="G9" s="29"/>
      <c r="H9" s="29"/>
      <c r="I9" s="29"/>
      <c r="J9" s="29"/>
      <c r="K9" s="29"/>
      <c r="L9" s="29"/>
      <c r="M9" s="17"/>
    </row>
    <row r="10" spans="1:31" ht="15" x14ac:dyDescent="0.2">
      <c r="A10" s="15"/>
      <c r="B10" s="18" t="s">
        <v>6</v>
      </c>
      <c r="C10" s="231" t="s">
        <v>5</v>
      </c>
      <c r="D10" s="231"/>
      <c r="E10" s="231"/>
      <c r="F10" s="231"/>
      <c r="G10" s="231"/>
      <c r="H10" s="231"/>
      <c r="I10" s="231"/>
      <c r="J10" s="231"/>
      <c r="K10" s="231"/>
      <c r="L10" s="231"/>
      <c r="M10" s="17"/>
    </row>
    <row r="11" spans="1:31" ht="1.5" customHeight="1" x14ac:dyDescent="0.2">
      <c r="A11" s="15"/>
      <c r="B11" s="16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7"/>
    </row>
    <row r="12" spans="1:31" ht="2.25" customHeight="1" x14ac:dyDescent="0.2">
      <c r="A12" s="15"/>
      <c r="B12" s="18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17"/>
    </row>
    <row r="13" spans="1:31" ht="20.25" customHeight="1" x14ac:dyDescent="0.2">
      <c r="A13" s="15"/>
      <c r="B13" s="18" t="s">
        <v>34</v>
      </c>
      <c r="C13" s="226" t="s">
        <v>24</v>
      </c>
      <c r="D13" s="226"/>
      <c r="E13" s="226"/>
      <c r="F13" s="226"/>
      <c r="G13" s="226"/>
      <c r="H13" s="226"/>
      <c r="I13" s="226"/>
      <c r="J13" s="226"/>
      <c r="K13" s="226"/>
      <c r="L13" s="226"/>
      <c r="M13" s="17"/>
    </row>
    <row r="14" spans="1:31" ht="15" customHeight="1" x14ac:dyDescent="0.2">
      <c r="A14" s="15"/>
      <c r="B14" s="18" t="s">
        <v>32</v>
      </c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17"/>
      <c r="T14" s="2" t="str">
        <f>IFERROR(IF(#REF!="P4",AVERAGE(E18:K18)),"")</f>
        <v/>
      </c>
      <c r="V14" s="251" t="s">
        <v>21</v>
      </c>
      <c r="W14" s="251"/>
      <c r="X14" s="251"/>
      <c r="Y14" s="251"/>
      <c r="Z14" s="251"/>
      <c r="AA14" s="251"/>
      <c r="AB14" s="251"/>
      <c r="AD14" s="232" t="s">
        <v>63</v>
      </c>
      <c r="AE14" s="233"/>
    </row>
    <row r="15" spans="1:31" ht="5.0999999999999996" customHeight="1" thickBot="1" x14ac:dyDescent="0.25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7"/>
      <c r="V15" s="41"/>
      <c r="W15" s="41"/>
      <c r="X15" s="41"/>
      <c r="Y15" s="41"/>
      <c r="Z15" s="41"/>
      <c r="AA15" s="41"/>
      <c r="AB15" s="41"/>
    </row>
    <row r="16" spans="1:31" ht="12.75" customHeight="1" x14ac:dyDescent="0.2">
      <c r="A16" s="15"/>
      <c r="B16" s="234" t="s">
        <v>0</v>
      </c>
      <c r="C16" s="236" t="s">
        <v>1</v>
      </c>
      <c r="D16" s="236" t="s">
        <v>64</v>
      </c>
      <c r="E16" s="238" t="s">
        <v>20</v>
      </c>
      <c r="F16" s="238"/>
      <c r="G16" s="238"/>
      <c r="H16" s="238"/>
      <c r="I16" s="238"/>
      <c r="J16" s="238"/>
      <c r="K16" s="239"/>
      <c r="L16" s="240" t="s">
        <v>65</v>
      </c>
      <c r="M16" s="32"/>
      <c r="P16" s="65"/>
      <c r="Q16" s="55"/>
      <c r="R16" s="55"/>
      <c r="V16" s="41"/>
      <c r="W16" s="41"/>
      <c r="X16" s="41"/>
      <c r="Y16" s="41"/>
      <c r="Z16" s="41"/>
      <c r="AA16" s="41"/>
      <c r="AB16" s="41"/>
      <c r="AD16" s="66"/>
      <c r="AE16" s="66"/>
    </row>
    <row r="17" spans="1:31" ht="11.25" customHeight="1" thickBot="1" x14ac:dyDescent="0.25">
      <c r="A17" s="15"/>
      <c r="B17" s="235"/>
      <c r="C17" s="237"/>
      <c r="D17" s="237"/>
      <c r="E17" s="23">
        <v>1</v>
      </c>
      <c r="F17" s="23">
        <v>2</v>
      </c>
      <c r="G17" s="23">
        <v>3</v>
      </c>
      <c r="H17" s="23">
        <v>4</v>
      </c>
      <c r="I17" s="23">
        <v>5</v>
      </c>
      <c r="J17" s="23">
        <v>6</v>
      </c>
      <c r="K17" s="140">
        <v>7</v>
      </c>
      <c r="L17" s="241"/>
      <c r="M17" s="33"/>
      <c r="P17" s="65"/>
      <c r="Q17" s="55"/>
      <c r="R17" s="55"/>
      <c r="V17" s="67">
        <v>1</v>
      </c>
      <c r="W17" s="67">
        <v>2</v>
      </c>
      <c r="X17" s="67">
        <v>3</v>
      </c>
      <c r="Y17" s="67">
        <v>4</v>
      </c>
      <c r="Z17" s="67">
        <v>5</v>
      </c>
      <c r="AA17" s="67">
        <v>6</v>
      </c>
      <c r="AB17" s="67">
        <v>7</v>
      </c>
      <c r="AD17" s="68" t="s">
        <v>66</v>
      </c>
      <c r="AE17" s="66"/>
    </row>
    <row r="18" spans="1:31" ht="13.5" x14ac:dyDescent="0.2">
      <c r="A18" s="15"/>
      <c r="B18" s="3">
        <v>1</v>
      </c>
      <c r="C18" s="36"/>
      <c r="D18" s="69"/>
      <c r="E18" s="5"/>
      <c r="F18" s="5"/>
      <c r="G18" s="5"/>
      <c r="H18" s="5"/>
      <c r="I18" s="5"/>
      <c r="J18" s="5"/>
      <c r="K18" s="70"/>
      <c r="L18" s="147" t="str">
        <f>'Rechenhilfe '!I7</f>
        <v/>
      </c>
      <c r="M18" s="25"/>
      <c r="P18" s="65"/>
      <c r="Q18" s="56"/>
      <c r="R18" s="56"/>
      <c r="T18" s="71"/>
      <c r="U18" s="2">
        <v>1</v>
      </c>
      <c r="V18" s="72" t="str">
        <f>IF(E$54="x",IF(E18="","",E18),"")</f>
        <v/>
      </c>
      <c r="W18" s="72" t="str">
        <f t="shared" ref="W18:W52" si="0">IF(F$54="x",IF(F18="","",F18),"")</f>
        <v/>
      </c>
      <c r="X18" s="72" t="str">
        <f t="shared" ref="X18:X52" si="1">IF(G$54="x",IF(G18="","",G18),"")</f>
        <v/>
      </c>
      <c r="Y18" s="72" t="str">
        <f t="shared" ref="Y18:Y52" si="2">IF(H$54="x",IF(H18="","",H18),"")</f>
        <v/>
      </c>
      <c r="Z18" s="72" t="str">
        <f t="shared" ref="Z18:Z52" si="3">IF(I$54="x",IF(I18="","",I18),"")</f>
        <v/>
      </c>
      <c r="AA18" s="72" t="str">
        <f t="shared" ref="AA18:AA52" si="4">IF(J$54="x",IF(J18="","",J18),"")</f>
        <v/>
      </c>
      <c r="AB18" s="72" t="str">
        <f t="shared" ref="AB18:AB52" si="5">IF(K$54="x",IF(K18="","",K18),"")</f>
        <v/>
      </c>
      <c r="AD18" s="73" t="str">
        <f>IFERROR(AVERAGE(E18:K18),"")</f>
        <v/>
      </c>
      <c r="AE18" s="66"/>
    </row>
    <row r="19" spans="1:31" ht="13.5" x14ac:dyDescent="0.2">
      <c r="A19" s="15"/>
      <c r="B19" s="1">
        <v>2</v>
      </c>
      <c r="C19" s="35"/>
      <c r="D19" s="74"/>
      <c r="E19" s="6"/>
      <c r="F19" s="6"/>
      <c r="G19" s="6"/>
      <c r="H19" s="6"/>
      <c r="I19" s="6"/>
      <c r="J19" s="6"/>
      <c r="K19" s="6"/>
      <c r="L19" s="147" t="str">
        <f>'Rechenhilfe '!I8</f>
        <v/>
      </c>
      <c r="M19" s="25"/>
      <c r="P19" s="65"/>
      <c r="Q19" s="56"/>
      <c r="R19" s="56"/>
      <c r="T19" s="75" t="s">
        <v>8</v>
      </c>
      <c r="U19" s="2">
        <v>2</v>
      </c>
      <c r="V19" s="72" t="str">
        <f t="shared" ref="V19:V52" si="6">IF(E$54="x",IF(E19="","",E19),"")</f>
        <v/>
      </c>
      <c r="W19" s="72" t="str">
        <f t="shared" si="0"/>
        <v/>
      </c>
      <c r="X19" s="72" t="str">
        <f t="shared" si="1"/>
        <v/>
      </c>
      <c r="Y19" s="72" t="str">
        <f t="shared" si="2"/>
        <v/>
      </c>
      <c r="Z19" s="72" t="str">
        <f t="shared" si="3"/>
        <v/>
      </c>
      <c r="AA19" s="72" t="str">
        <f t="shared" si="4"/>
        <v/>
      </c>
      <c r="AB19" s="72" t="str">
        <f t="shared" si="5"/>
        <v/>
      </c>
      <c r="AD19" s="73" t="str">
        <f t="shared" ref="AD19:AD52" si="7">IFERROR(AVERAGE(E19:K19),"")</f>
        <v/>
      </c>
    </row>
    <row r="20" spans="1:31" ht="13.5" x14ac:dyDescent="0.2">
      <c r="A20" s="15"/>
      <c r="B20" s="1">
        <v>3</v>
      </c>
      <c r="C20" s="35"/>
      <c r="D20" s="74"/>
      <c r="E20" s="6"/>
      <c r="F20" s="6"/>
      <c r="G20" s="6"/>
      <c r="H20" s="6"/>
      <c r="I20" s="6"/>
      <c r="J20" s="6"/>
      <c r="K20" s="6"/>
      <c r="L20" s="147" t="str">
        <f>'Rechenhilfe '!I9</f>
        <v/>
      </c>
      <c r="M20" s="25"/>
      <c r="P20" s="65"/>
      <c r="Q20" s="56" t="s">
        <v>67</v>
      </c>
      <c r="R20" s="56"/>
      <c r="T20" s="76" t="s">
        <v>68</v>
      </c>
      <c r="U20" s="2">
        <v>3</v>
      </c>
      <c r="V20" s="72" t="str">
        <f t="shared" si="6"/>
        <v/>
      </c>
      <c r="W20" s="72" t="str">
        <f t="shared" si="0"/>
        <v/>
      </c>
      <c r="X20" s="72" t="str">
        <f t="shared" si="1"/>
        <v/>
      </c>
      <c r="Y20" s="72" t="str">
        <f t="shared" si="2"/>
        <v/>
      </c>
      <c r="Z20" s="72" t="str">
        <f t="shared" si="3"/>
        <v/>
      </c>
      <c r="AA20" s="72" t="str">
        <f t="shared" si="4"/>
        <v/>
      </c>
      <c r="AB20" s="72" t="str">
        <f t="shared" si="5"/>
        <v/>
      </c>
      <c r="AD20" s="73" t="str">
        <f t="shared" si="7"/>
        <v/>
      </c>
    </row>
    <row r="21" spans="1:31" ht="13.5" x14ac:dyDescent="0.2">
      <c r="A21" s="15"/>
      <c r="B21" s="1">
        <v>4</v>
      </c>
      <c r="C21" s="35"/>
      <c r="D21" s="74"/>
      <c r="E21" s="6"/>
      <c r="F21" s="6"/>
      <c r="G21" s="6"/>
      <c r="H21" s="6"/>
      <c r="I21" s="6"/>
      <c r="J21" s="6"/>
      <c r="K21" s="6"/>
      <c r="L21" s="147" t="str">
        <f>'Rechenhilfe '!I10</f>
        <v/>
      </c>
      <c r="M21" s="25"/>
      <c r="P21" s="65"/>
      <c r="Q21" s="56" t="s">
        <v>69</v>
      </c>
      <c r="R21" s="56"/>
      <c r="T21" s="76" t="s">
        <v>70</v>
      </c>
      <c r="U21" s="2">
        <v>4</v>
      </c>
      <c r="V21" s="72" t="str">
        <f t="shared" si="6"/>
        <v/>
      </c>
      <c r="W21" s="72" t="str">
        <f t="shared" si="0"/>
        <v/>
      </c>
      <c r="X21" s="72" t="str">
        <f t="shared" si="1"/>
        <v/>
      </c>
      <c r="Y21" s="72" t="str">
        <f t="shared" si="2"/>
        <v/>
      </c>
      <c r="Z21" s="72" t="str">
        <f t="shared" si="3"/>
        <v/>
      </c>
      <c r="AA21" s="72" t="str">
        <f t="shared" si="4"/>
        <v/>
      </c>
      <c r="AB21" s="72" t="str">
        <f t="shared" si="5"/>
        <v/>
      </c>
      <c r="AD21" s="73" t="str">
        <f t="shared" si="7"/>
        <v/>
      </c>
    </row>
    <row r="22" spans="1:31" ht="13.5" x14ac:dyDescent="0.2">
      <c r="A22" s="15"/>
      <c r="B22" s="1">
        <v>5</v>
      </c>
      <c r="C22" s="35"/>
      <c r="D22" s="74"/>
      <c r="E22" s="6"/>
      <c r="F22" s="6"/>
      <c r="G22" s="6"/>
      <c r="H22" s="6"/>
      <c r="I22" s="6"/>
      <c r="J22" s="6"/>
      <c r="K22" s="6"/>
      <c r="L22" s="147" t="str">
        <f>'Rechenhilfe '!I11</f>
        <v/>
      </c>
      <c r="M22" s="25"/>
      <c r="P22" s="65"/>
      <c r="Q22" s="56"/>
      <c r="R22" s="56"/>
      <c r="T22" s="76" t="s">
        <v>71</v>
      </c>
      <c r="U22" s="2">
        <v>5</v>
      </c>
      <c r="V22" s="72" t="str">
        <f t="shared" si="6"/>
        <v/>
      </c>
      <c r="W22" s="72" t="str">
        <f t="shared" si="0"/>
        <v/>
      </c>
      <c r="X22" s="72" t="str">
        <f t="shared" si="1"/>
        <v/>
      </c>
      <c r="Y22" s="72" t="str">
        <f t="shared" si="2"/>
        <v/>
      </c>
      <c r="Z22" s="72" t="str">
        <f t="shared" si="3"/>
        <v/>
      </c>
      <c r="AA22" s="72" t="str">
        <f t="shared" si="4"/>
        <v/>
      </c>
      <c r="AB22" s="72" t="str">
        <f t="shared" si="5"/>
        <v/>
      </c>
      <c r="AD22" s="73" t="str">
        <f t="shared" si="7"/>
        <v/>
      </c>
    </row>
    <row r="23" spans="1:31" ht="13.5" x14ac:dyDescent="0.2">
      <c r="A23" s="15"/>
      <c r="B23" s="1">
        <v>6</v>
      </c>
      <c r="C23" s="35"/>
      <c r="D23" s="74"/>
      <c r="E23" s="6"/>
      <c r="F23" s="6"/>
      <c r="G23" s="6"/>
      <c r="H23" s="6"/>
      <c r="I23" s="6"/>
      <c r="J23" s="6"/>
      <c r="K23" s="6"/>
      <c r="L23" s="147" t="str">
        <f>'Rechenhilfe '!I12</f>
        <v/>
      </c>
      <c r="M23" s="25"/>
      <c r="P23" s="65"/>
      <c r="Q23" s="56"/>
      <c r="R23" s="56"/>
      <c r="T23" s="76" t="s">
        <v>72</v>
      </c>
      <c r="U23" s="2">
        <v>6</v>
      </c>
      <c r="V23" s="72" t="str">
        <f t="shared" si="6"/>
        <v/>
      </c>
      <c r="W23" s="72" t="str">
        <f t="shared" si="0"/>
        <v/>
      </c>
      <c r="X23" s="72" t="str">
        <f t="shared" si="1"/>
        <v/>
      </c>
      <c r="Y23" s="72" t="str">
        <f t="shared" si="2"/>
        <v/>
      </c>
      <c r="Z23" s="72" t="str">
        <f t="shared" si="3"/>
        <v/>
      </c>
      <c r="AA23" s="72" t="str">
        <f t="shared" si="4"/>
        <v/>
      </c>
      <c r="AB23" s="72" t="str">
        <f t="shared" si="5"/>
        <v/>
      </c>
      <c r="AD23" s="73" t="str">
        <f t="shared" si="7"/>
        <v/>
      </c>
    </row>
    <row r="24" spans="1:31" ht="13.5" x14ac:dyDescent="0.2">
      <c r="A24" s="15"/>
      <c r="B24" s="1">
        <v>7</v>
      </c>
      <c r="C24" s="35"/>
      <c r="D24" s="74"/>
      <c r="E24" s="6"/>
      <c r="F24" s="6"/>
      <c r="G24" s="6"/>
      <c r="H24" s="6"/>
      <c r="I24" s="6"/>
      <c r="J24" s="6"/>
      <c r="K24" s="6"/>
      <c r="L24" s="147" t="str">
        <f>'Rechenhilfe '!I13</f>
        <v/>
      </c>
      <c r="M24" s="25"/>
      <c r="P24" s="65"/>
      <c r="Q24" s="77" t="s">
        <v>24</v>
      </c>
      <c r="R24" s="56"/>
      <c r="T24" s="76" t="s">
        <v>73</v>
      </c>
      <c r="U24" s="2">
        <v>7</v>
      </c>
      <c r="V24" s="72" t="str">
        <f t="shared" si="6"/>
        <v/>
      </c>
      <c r="W24" s="72" t="str">
        <f t="shared" si="0"/>
        <v/>
      </c>
      <c r="X24" s="72" t="str">
        <f t="shared" si="1"/>
        <v/>
      </c>
      <c r="Y24" s="72" t="str">
        <f t="shared" si="2"/>
        <v/>
      </c>
      <c r="Z24" s="72" t="str">
        <f t="shared" si="3"/>
        <v/>
      </c>
      <c r="AA24" s="72" t="str">
        <f t="shared" si="4"/>
        <v/>
      </c>
      <c r="AB24" s="72" t="str">
        <f t="shared" si="5"/>
        <v/>
      </c>
      <c r="AD24" s="73" t="str">
        <f t="shared" si="7"/>
        <v/>
      </c>
    </row>
    <row r="25" spans="1:31" ht="13.5" x14ac:dyDescent="0.2">
      <c r="A25" s="15"/>
      <c r="B25" s="1">
        <v>8</v>
      </c>
      <c r="C25" s="35"/>
      <c r="D25" s="74"/>
      <c r="E25" s="6"/>
      <c r="F25" s="6"/>
      <c r="G25" s="6"/>
      <c r="H25" s="6"/>
      <c r="I25" s="6"/>
      <c r="J25" s="6"/>
      <c r="K25" s="6"/>
      <c r="L25" s="147" t="str">
        <f>'Rechenhilfe '!I14</f>
        <v/>
      </c>
      <c r="M25" s="25"/>
      <c r="P25" s="65"/>
      <c r="Q25" s="77" t="s">
        <v>74</v>
      </c>
      <c r="R25" s="56"/>
      <c r="T25" s="78" t="s">
        <v>8</v>
      </c>
      <c r="U25" s="2">
        <v>8</v>
      </c>
      <c r="V25" s="72" t="str">
        <f t="shared" si="6"/>
        <v/>
      </c>
      <c r="W25" s="72" t="str">
        <f t="shared" si="0"/>
        <v/>
      </c>
      <c r="X25" s="72" t="str">
        <f t="shared" si="1"/>
        <v/>
      </c>
      <c r="Y25" s="72" t="str">
        <f t="shared" si="2"/>
        <v/>
      </c>
      <c r="Z25" s="72" t="str">
        <f t="shared" si="3"/>
        <v/>
      </c>
      <c r="AA25" s="72" t="str">
        <f t="shared" si="4"/>
        <v/>
      </c>
      <c r="AB25" s="72" t="str">
        <f t="shared" si="5"/>
        <v/>
      </c>
      <c r="AD25" s="73" t="str">
        <f t="shared" si="7"/>
        <v/>
      </c>
    </row>
    <row r="26" spans="1:31" ht="13.5" x14ac:dyDescent="0.2">
      <c r="A26" s="15"/>
      <c r="B26" s="1">
        <v>9</v>
      </c>
      <c r="C26" s="35"/>
      <c r="D26" s="74"/>
      <c r="E26" s="6"/>
      <c r="F26" s="6"/>
      <c r="G26" s="6"/>
      <c r="H26" s="6"/>
      <c r="I26" s="6"/>
      <c r="J26" s="6"/>
      <c r="K26" s="6"/>
      <c r="L26" s="147" t="str">
        <f>'Rechenhilfe '!I15</f>
        <v/>
      </c>
      <c r="M26" s="25"/>
      <c r="P26" s="65"/>
      <c r="Q26" s="79"/>
      <c r="R26" s="56"/>
      <c r="T26" s="80" t="s">
        <v>75</v>
      </c>
      <c r="U26" s="2">
        <v>9</v>
      </c>
      <c r="V26" s="72" t="str">
        <f t="shared" si="6"/>
        <v/>
      </c>
      <c r="W26" s="72" t="str">
        <f t="shared" si="0"/>
        <v/>
      </c>
      <c r="X26" s="72" t="str">
        <f t="shared" si="1"/>
        <v/>
      </c>
      <c r="Y26" s="72" t="str">
        <f t="shared" si="2"/>
        <v/>
      </c>
      <c r="Z26" s="72" t="str">
        <f t="shared" si="3"/>
        <v/>
      </c>
      <c r="AA26" s="72" t="str">
        <f t="shared" si="4"/>
        <v/>
      </c>
      <c r="AB26" s="72" t="str">
        <f t="shared" si="5"/>
        <v/>
      </c>
      <c r="AD26" s="73" t="str">
        <f t="shared" si="7"/>
        <v/>
      </c>
    </row>
    <row r="27" spans="1:31" ht="13.5" x14ac:dyDescent="0.2">
      <c r="A27" s="15"/>
      <c r="B27" s="1">
        <v>10</v>
      </c>
      <c r="C27" s="35"/>
      <c r="D27" s="74"/>
      <c r="E27" s="6"/>
      <c r="F27" s="6"/>
      <c r="G27" s="6"/>
      <c r="H27" s="6"/>
      <c r="I27" s="6"/>
      <c r="J27" s="6"/>
      <c r="K27" s="6"/>
      <c r="L27" s="147" t="str">
        <f>'Rechenhilfe '!I16</f>
        <v/>
      </c>
      <c r="M27" s="25"/>
      <c r="P27" s="65"/>
      <c r="Q27" s="81" t="s">
        <v>30</v>
      </c>
      <c r="R27" s="56"/>
      <c r="T27" s="76" t="s">
        <v>76</v>
      </c>
      <c r="U27" s="2">
        <v>10</v>
      </c>
      <c r="V27" s="72" t="str">
        <f t="shared" si="6"/>
        <v/>
      </c>
      <c r="W27" s="72" t="str">
        <f t="shared" si="0"/>
        <v/>
      </c>
      <c r="X27" s="72" t="str">
        <f t="shared" si="1"/>
        <v/>
      </c>
      <c r="Y27" s="72" t="str">
        <f t="shared" si="2"/>
        <v/>
      </c>
      <c r="Z27" s="72" t="str">
        <f t="shared" si="3"/>
        <v/>
      </c>
      <c r="AA27" s="72" t="str">
        <f t="shared" si="4"/>
        <v/>
      </c>
      <c r="AB27" s="72" t="str">
        <f t="shared" si="5"/>
        <v/>
      </c>
      <c r="AD27" s="73" t="str">
        <f t="shared" si="7"/>
        <v/>
      </c>
    </row>
    <row r="28" spans="1:31" ht="13.5" x14ac:dyDescent="0.2">
      <c r="A28" s="15"/>
      <c r="B28" s="1">
        <v>11</v>
      </c>
      <c r="C28" s="35"/>
      <c r="D28" s="74"/>
      <c r="E28" s="6"/>
      <c r="F28" s="6"/>
      <c r="G28" s="6"/>
      <c r="H28" s="6"/>
      <c r="I28" s="6"/>
      <c r="J28" s="6"/>
      <c r="K28" s="6"/>
      <c r="L28" s="147" t="str">
        <f>'Rechenhilfe '!I17</f>
        <v/>
      </c>
      <c r="M28" s="25"/>
      <c r="P28" s="65"/>
      <c r="Q28" s="82"/>
      <c r="R28" s="56"/>
      <c r="T28" s="83" t="s">
        <v>77</v>
      </c>
      <c r="U28" s="2">
        <v>11</v>
      </c>
      <c r="V28" s="72" t="str">
        <f t="shared" si="6"/>
        <v/>
      </c>
      <c r="W28" s="72" t="str">
        <f t="shared" si="0"/>
        <v/>
      </c>
      <c r="X28" s="72" t="str">
        <f t="shared" si="1"/>
        <v/>
      </c>
      <c r="Y28" s="72" t="str">
        <f t="shared" si="2"/>
        <v/>
      </c>
      <c r="Z28" s="72" t="str">
        <f t="shared" si="3"/>
        <v/>
      </c>
      <c r="AA28" s="72" t="str">
        <f t="shared" si="4"/>
        <v/>
      </c>
      <c r="AB28" s="72" t="str">
        <f t="shared" si="5"/>
        <v/>
      </c>
      <c r="AD28" s="73" t="str">
        <f t="shared" si="7"/>
        <v/>
      </c>
    </row>
    <row r="29" spans="1:31" ht="13.5" x14ac:dyDescent="0.2">
      <c r="A29" s="15"/>
      <c r="B29" s="1">
        <v>12</v>
      </c>
      <c r="C29" s="35"/>
      <c r="D29" s="74"/>
      <c r="E29" s="6"/>
      <c r="F29" s="6"/>
      <c r="G29" s="6"/>
      <c r="H29" s="6"/>
      <c r="I29" s="6"/>
      <c r="J29" s="6"/>
      <c r="K29" s="6"/>
      <c r="L29" s="147" t="str">
        <f>'Rechenhilfe '!I18</f>
        <v/>
      </c>
      <c r="M29" s="25"/>
      <c r="P29" s="65"/>
      <c r="Q29" s="77"/>
      <c r="R29" s="56"/>
      <c r="T29" s="76" t="s">
        <v>78</v>
      </c>
      <c r="U29" s="2">
        <v>12</v>
      </c>
      <c r="V29" s="72" t="str">
        <f t="shared" si="6"/>
        <v/>
      </c>
      <c r="W29" s="72" t="str">
        <f t="shared" si="0"/>
        <v/>
      </c>
      <c r="X29" s="72" t="str">
        <f t="shared" si="1"/>
        <v/>
      </c>
      <c r="Y29" s="72" t="str">
        <f t="shared" si="2"/>
        <v/>
      </c>
      <c r="Z29" s="72" t="str">
        <f t="shared" si="3"/>
        <v/>
      </c>
      <c r="AA29" s="72" t="str">
        <f t="shared" si="4"/>
        <v/>
      </c>
      <c r="AB29" s="72" t="str">
        <f t="shared" si="5"/>
        <v/>
      </c>
      <c r="AD29" s="73" t="str">
        <f t="shared" si="7"/>
        <v/>
      </c>
    </row>
    <row r="30" spans="1:31" ht="13.5" x14ac:dyDescent="0.2">
      <c r="A30" s="15"/>
      <c r="B30" s="1">
        <v>13</v>
      </c>
      <c r="C30" s="35"/>
      <c r="D30" s="74"/>
      <c r="E30" s="6"/>
      <c r="F30" s="6"/>
      <c r="G30" s="6"/>
      <c r="H30" s="6"/>
      <c r="I30" s="6"/>
      <c r="J30" s="6"/>
      <c r="K30" s="6"/>
      <c r="L30" s="147" t="str">
        <f>'Rechenhilfe '!I19</f>
        <v/>
      </c>
      <c r="M30" s="25"/>
      <c r="P30" s="65"/>
      <c r="Q30" s="82">
        <v>0</v>
      </c>
      <c r="R30" s="56"/>
      <c r="T30" s="84" t="s">
        <v>79</v>
      </c>
      <c r="U30" s="2">
        <v>13</v>
      </c>
      <c r="V30" s="72" t="str">
        <f t="shared" si="6"/>
        <v/>
      </c>
      <c r="W30" s="72" t="str">
        <f t="shared" si="0"/>
        <v/>
      </c>
      <c r="X30" s="72" t="str">
        <f t="shared" si="1"/>
        <v/>
      </c>
      <c r="Y30" s="72" t="str">
        <f t="shared" si="2"/>
        <v/>
      </c>
      <c r="Z30" s="72" t="str">
        <f t="shared" si="3"/>
        <v/>
      </c>
      <c r="AA30" s="72" t="str">
        <f t="shared" si="4"/>
        <v/>
      </c>
      <c r="AB30" s="72" t="str">
        <f t="shared" si="5"/>
        <v/>
      </c>
      <c r="AD30" s="73" t="str">
        <f t="shared" si="7"/>
        <v/>
      </c>
    </row>
    <row r="31" spans="1:31" ht="13.5" x14ac:dyDescent="0.2">
      <c r="A31" s="15"/>
      <c r="B31" s="1">
        <v>14</v>
      </c>
      <c r="C31" s="35"/>
      <c r="D31" s="74"/>
      <c r="E31" s="6"/>
      <c r="F31" s="6"/>
      <c r="G31" s="6"/>
      <c r="H31" s="6"/>
      <c r="I31" s="6"/>
      <c r="J31" s="6"/>
      <c r="K31" s="6"/>
      <c r="L31" s="147" t="str">
        <f>'Rechenhilfe '!I20</f>
        <v/>
      </c>
      <c r="M31" s="25"/>
      <c r="P31" s="65"/>
      <c r="Q31" s="82">
        <v>1</v>
      </c>
      <c r="R31" s="56"/>
      <c r="T31" s="85" t="s">
        <v>80</v>
      </c>
      <c r="U31" s="2">
        <v>14</v>
      </c>
      <c r="V31" s="72" t="str">
        <f t="shared" si="6"/>
        <v/>
      </c>
      <c r="W31" s="72" t="str">
        <f t="shared" si="0"/>
        <v/>
      </c>
      <c r="X31" s="72" t="str">
        <f t="shared" si="1"/>
        <v/>
      </c>
      <c r="Y31" s="72" t="str">
        <f t="shared" si="2"/>
        <v/>
      </c>
      <c r="Z31" s="72" t="str">
        <f t="shared" si="3"/>
        <v/>
      </c>
      <c r="AA31" s="72" t="str">
        <f t="shared" si="4"/>
        <v/>
      </c>
      <c r="AB31" s="72" t="str">
        <f t="shared" si="5"/>
        <v/>
      </c>
      <c r="AD31" s="73" t="str">
        <f t="shared" si="7"/>
        <v/>
      </c>
    </row>
    <row r="32" spans="1:31" ht="13.5" x14ac:dyDescent="0.2">
      <c r="A32" s="15"/>
      <c r="B32" s="1">
        <v>15</v>
      </c>
      <c r="C32" s="35"/>
      <c r="D32" s="74"/>
      <c r="E32" s="6"/>
      <c r="F32" s="6"/>
      <c r="G32" s="6"/>
      <c r="H32" s="6"/>
      <c r="I32" s="6"/>
      <c r="J32" s="6"/>
      <c r="K32" s="6"/>
      <c r="L32" s="147" t="str">
        <f>'Rechenhilfe '!I21</f>
        <v/>
      </c>
      <c r="M32" s="25"/>
      <c r="P32" s="65"/>
      <c r="Q32" s="82">
        <v>2</v>
      </c>
      <c r="R32" s="56"/>
      <c r="T32" s="76" t="s">
        <v>81</v>
      </c>
      <c r="U32" s="2">
        <v>15</v>
      </c>
      <c r="V32" s="72" t="str">
        <f t="shared" si="6"/>
        <v/>
      </c>
      <c r="W32" s="72" t="str">
        <f t="shared" si="0"/>
        <v/>
      </c>
      <c r="X32" s="72" t="str">
        <f t="shared" si="1"/>
        <v/>
      </c>
      <c r="Y32" s="72" t="str">
        <f t="shared" si="2"/>
        <v/>
      </c>
      <c r="Z32" s="72" t="str">
        <f t="shared" si="3"/>
        <v/>
      </c>
      <c r="AA32" s="72" t="str">
        <f t="shared" si="4"/>
        <v/>
      </c>
      <c r="AB32" s="72" t="str">
        <f t="shared" si="5"/>
        <v/>
      </c>
      <c r="AD32" s="73" t="str">
        <f t="shared" si="7"/>
        <v/>
      </c>
    </row>
    <row r="33" spans="1:30" ht="13.5" x14ac:dyDescent="0.2">
      <c r="A33" s="15"/>
      <c r="B33" s="1">
        <v>16</v>
      </c>
      <c r="C33" s="35"/>
      <c r="D33" s="74"/>
      <c r="E33" s="6"/>
      <c r="F33" s="6"/>
      <c r="G33" s="6"/>
      <c r="H33" s="6"/>
      <c r="I33" s="6"/>
      <c r="J33" s="6"/>
      <c r="K33" s="6"/>
      <c r="L33" s="147" t="str">
        <f>'Rechenhilfe '!I22</f>
        <v/>
      </c>
      <c r="M33" s="25"/>
      <c r="P33" s="65"/>
      <c r="Q33" s="82">
        <v>3</v>
      </c>
      <c r="R33" s="56"/>
      <c r="T33" s="76" t="s">
        <v>82</v>
      </c>
      <c r="U33" s="2">
        <v>16</v>
      </c>
      <c r="V33" s="72" t="str">
        <f t="shared" si="6"/>
        <v/>
      </c>
      <c r="W33" s="72" t="str">
        <f t="shared" si="0"/>
        <v/>
      </c>
      <c r="X33" s="72" t="str">
        <f t="shared" si="1"/>
        <v/>
      </c>
      <c r="Y33" s="72" t="str">
        <f t="shared" si="2"/>
        <v/>
      </c>
      <c r="Z33" s="72" t="str">
        <f t="shared" si="3"/>
        <v/>
      </c>
      <c r="AA33" s="72" t="str">
        <f t="shared" si="4"/>
        <v/>
      </c>
      <c r="AB33" s="72" t="str">
        <f t="shared" si="5"/>
        <v/>
      </c>
      <c r="AD33" s="73" t="str">
        <f t="shared" si="7"/>
        <v/>
      </c>
    </row>
    <row r="34" spans="1:30" ht="13.5" x14ac:dyDescent="0.2">
      <c r="A34" s="15"/>
      <c r="B34" s="1">
        <v>17</v>
      </c>
      <c r="C34" s="35"/>
      <c r="D34" s="74"/>
      <c r="E34" s="6"/>
      <c r="F34" s="6"/>
      <c r="G34" s="6"/>
      <c r="H34" s="6"/>
      <c r="I34" s="6"/>
      <c r="J34" s="6"/>
      <c r="K34" s="6"/>
      <c r="L34" s="147" t="str">
        <f>'Rechenhilfe '!I23</f>
        <v/>
      </c>
      <c r="M34" s="25"/>
      <c r="P34" s="65"/>
      <c r="Q34" s="82">
        <v>4</v>
      </c>
      <c r="R34" s="56"/>
      <c r="T34" s="78" t="s">
        <v>8</v>
      </c>
      <c r="U34" s="2">
        <v>17</v>
      </c>
      <c r="V34" s="72" t="str">
        <f t="shared" si="6"/>
        <v/>
      </c>
      <c r="W34" s="72" t="str">
        <f t="shared" si="0"/>
        <v/>
      </c>
      <c r="X34" s="72" t="str">
        <f t="shared" si="1"/>
        <v/>
      </c>
      <c r="Y34" s="72" t="str">
        <f t="shared" si="2"/>
        <v/>
      </c>
      <c r="Z34" s="72" t="str">
        <f t="shared" si="3"/>
        <v/>
      </c>
      <c r="AA34" s="72" t="str">
        <f t="shared" si="4"/>
        <v/>
      </c>
      <c r="AB34" s="72" t="str">
        <f t="shared" si="5"/>
        <v/>
      </c>
      <c r="AD34" s="73" t="str">
        <f t="shared" si="7"/>
        <v/>
      </c>
    </row>
    <row r="35" spans="1:30" ht="13.5" x14ac:dyDescent="0.2">
      <c r="A35" s="15"/>
      <c r="B35" s="1">
        <v>18</v>
      </c>
      <c r="C35" s="35"/>
      <c r="D35" s="74"/>
      <c r="E35" s="6"/>
      <c r="F35" s="6"/>
      <c r="G35" s="6"/>
      <c r="H35" s="6"/>
      <c r="I35" s="6"/>
      <c r="J35" s="6"/>
      <c r="K35" s="6"/>
      <c r="L35" s="147" t="str">
        <f>'Rechenhilfe '!I24</f>
        <v/>
      </c>
      <c r="M35" s="25"/>
      <c r="P35" s="65"/>
      <c r="Q35" s="82">
        <v>5</v>
      </c>
      <c r="R35" s="56"/>
      <c r="T35" s="76" t="s">
        <v>83</v>
      </c>
      <c r="U35" s="2">
        <v>18</v>
      </c>
      <c r="V35" s="72" t="str">
        <f t="shared" si="6"/>
        <v/>
      </c>
      <c r="W35" s="72" t="str">
        <f t="shared" si="0"/>
        <v/>
      </c>
      <c r="X35" s="72" t="str">
        <f t="shared" si="1"/>
        <v/>
      </c>
      <c r="Y35" s="72" t="str">
        <f t="shared" si="2"/>
        <v/>
      </c>
      <c r="Z35" s="72" t="str">
        <f t="shared" si="3"/>
        <v/>
      </c>
      <c r="AA35" s="72" t="str">
        <f t="shared" si="4"/>
        <v/>
      </c>
      <c r="AB35" s="72" t="str">
        <f t="shared" si="5"/>
        <v/>
      </c>
      <c r="AD35" s="73" t="str">
        <f t="shared" si="7"/>
        <v/>
      </c>
    </row>
    <row r="36" spans="1:30" ht="13.5" x14ac:dyDescent="0.2">
      <c r="A36" s="15"/>
      <c r="B36" s="1">
        <v>19</v>
      </c>
      <c r="C36" s="35"/>
      <c r="D36" s="74"/>
      <c r="E36" s="6"/>
      <c r="F36" s="6"/>
      <c r="G36" s="6"/>
      <c r="H36" s="6"/>
      <c r="I36" s="6"/>
      <c r="J36" s="6"/>
      <c r="K36" s="6"/>
      <c r="L36" s="147" t="str">
        <f>'Rechenhilfe '!I25</f>
        <v/>
      </c>
      <c r="M36" s="25"/>
      <c r="P36" s="65"/>
      <c r="Q36" s="82">
        <v>6</v>
      </c>
      <c r="R36" s="56"/>
      <c r="T36" s="76" t="s">
        <v>84</v>
      </c>
      <c r="U36" s="2">
        <v>19</v>
      </c>
      <c r="V36" s="72" t="str">
        <f t="shared" si="6"/>
        <v/>
      </c>
      <c r="W36" s="72" t="str">
        <f t="shared" si="0"/>
        <v/>
      </c>
      <c r="X36" s="72" t="str">
        <f t="shared" si="1"/>
        <v/>
      </c>
      <c r="Y36" s="72" t="str">
        <f t="shared" si="2"/>
        <v/>
      </c>
      <c r="Z36" s="72" t="str">
        <f t="shared" si="3"/>
        <v/>
      </c>
      <c r="AA36" s="72" t="str">
        <f t="shared" si="4"/>
        <v/>
      </c>
      <c r="AB36" s="72" t="str">
        <f t="shared" si="5"/>
        <v/>
      </c>
      <c r="AD36" s="73" t="str">
        <f t="shared" si="7"/>
        <v/>
      </c>
    </row>
    <row r="37" spans="1:30" ht="13.5" x14ac:dyDescent="0.2">
      <c r="A37" s="15"/>
      <c r="B37" s="1">
        <v>20</v>
      </c>
      <c r="C37" s="35"/>
      <c r="D37" s="74"/>
      <c r="E37" s="6"/>
      <c r="F37" s="6"/>
      <c r="G37" s="6"/>
      <c r="H37" s="6"/>
      <c r="I37" s="6"/>
      <c r="J37" s="6"/>
      <c r="K37" s="6"/>
      <c r="L37" s="147" t="str">
        <f>'Rechenhilfe '!I26</f>
        <v/>
      </c>
      <c r="M37" s="25"/>
      <c r="P37" s="65"/>
      <c r="Q37" s="82">
        <v>7</v>
      </c>
      <c r="R37" s="56"/>
      <c r="T37" s="76" t="s">
        <v>85</v>
      </c>
      <c r="U37" s="2">
        <v>20</v>
      </c>
      <c r="V37" s="72" t="str">
        <f t="shared" si="6"/>
        <v/>
      </c>
      <c r="W37" s="72" t="str">
        <f t="shared" si="0"/>
        <v/>
      </c>
      <c r="X37" s="72" t="str">
        <f t="shared" si="1"/>
        <v/>
      </c>
      <c r="Y37" s="72" t="str">
        <f t="shared" si="2"/>
        <v/>
      </c>
      <c r="Z37" s="72" t="str">
        <f t="shared" si="3"/>
        <v/>
      </c>
      <c r="AA37" s="72" t="str">
        <f t="shared" si="4"/>
        <v/>
      </c>
      <c r="AB37" s="72" t="str">
        <f t="shared" si="5"/>
        <v/>
      </c>
      <c r="AD37" s="73" t="str">
        <f t="shared" si="7"/>
        <v/>
      </c>
    </row>
    <row r="38" spans="1:30" ht="13.5" x14ac:dyDescent="0.2">
      <c r="A38" s="15"/>
      <c r="B38" s="1">
        <v>21</v>
      </c>
      <c r="C38" s="35"/>
      <c r="D38" s="74"/>
      <c r="E38" s="6"/>
      <c r="F38" s="6"/>
      <c r="G38" s="6"/>
      <c r="H38" s="6"/>
      <c r="I38" s="6"/>
      <c r="J38" s="6"/>
      <c r="K38" s="6"/>
      <c r="L38" s="147" t="str">
        <f>'Rechenhilfe '!I27</f>
        <v/>
      </c>
      <c r="M38" s="25"/>
      <c r="P38" s="65"/>
      <c r="Q38" s="82">
        <v>8</v>
      </c>
      <c r="R38" s="56"/>
      <c r="T38" s="84" t="s">
        <v>86</v>
      </c>
      <c r="U38" s="2">
        <v>21</v>
      </c>
      <c r="V38" s="72" t="str">
        <f t="shared" si="6"/>
        <v/>
      </c>
      <c r="W38" s="72" t="str">
        <f t="shared" si="0"/>
        <v/>
      </c>
      <c r="X38" s="72" t="str">
        <f t="shared" si="1"/>
        <v/>
      </c>
      <c r="Y38" s="72" t="str">
        <f t="shared" si="2"/>
        <v/>
      </c>
      <c r="Z38" s="72" t="str">
        <f t="shared" si="3"/>
        <v/>
      </c>
      <c r="AA38" s="72" t="str">
        <f t="shared" si="4"/>
        <v/>
      </c>
      <c r="AB38" s="72" t="str">
        <f t="shared" si="5"/>
        <v/>
      </c>
      <c r="AD38" s="73" t="str">
        <f t="shared" si="7"/>
        <v/>
      </c>
    </row>
    <row r="39" spans="1:30" ht="13.5" x14ac:dyDescent="0.2">
      <c r="A39" s="15"/>
      <c r="B39" s="1">
        <v>22</v>
      </c>
      <c r="C39" s="35"/>
      <c r="D39" s="74"/>
      <c r="E39" s="6"/>
      <c r="F39" s="6"/>
      <c r="G39" s="6"/>
      <c r="H39" s="6"/>
      <c r="I39" s="6"/>
      <c r="J39" s="6"/>
      <c r="K39" s="6"/>
      <c r="L39" s="147" t="str">
        <f>'Rechenhilfe '!I28</f>
        <v/>
      </c>
      <c r="M39" s="25"/>
      <c r="P39" s="65"/>
      <c r="Q39" s="82">
        <v>9</v>
      </c>
      <c r="R39" s="56"/>
      <c r="T39" s="86" t="s">
        <v>87</v>
      </c>
      <c r="U39" s="2">
        <v>22</v>
      </c>
      <c r="V39" s="72" t="str">
        <f t="shared" si="6"/>
        <v/>
      </c>
      <c r="W39" s="72" t="str">
        <f t="shared" si="0"/>
        <v/>
      </c>
      <c r="X39" s="72" t="str">
        <f t="shared" si="1"/>
        <v/>
      </c>
      <c r="Y39" s="72" t="str">
        <f t="shared" si="2"/>
        <v/>
      </c>
      <c r="Z39" s="72" t="str">
        <f t="shared" si="3"/>
        <v/>
      </c>
      <c r="AA39" s="72" t="str">
        <f t="shared" si="4"/>
        <v/>
      </c>
      <c r="AB39" s="72" t="str">
        <f t="shared" si="5"/>
        <v/>
      </c>
      <c r="AD39" s="73" t="str">
        <f t="shared" si="7"/>
        <v/>
      </c>
    </row>
    <row r="40" spans="1:30" ht="13.5" x14ac:dyDescent="0.2">
      <c r="A40" s="15"/>
      <c r="B40" s="1">
        <v>23</v>
      </c>
      <c r="C40" s="35"/>
      <c r="D40" s="74"/>
      <c r="E40" s="6"/>
      <c r="F40" s="6"/>
      <c r="G40" s="6"/>
      <c r="H40" s="6"/>
      <c r="I40" s="6"/>
      <c r="J40" s="6"/>
      <c r="K40" s="6"/>
      <c r="L40" s="147" t="str">
        <f>'Rechenhilfe '!I29</f>
        <v/>
      </c>
      <c r="M40" s="25"/>
      <c r="P40" s="65"/>
      <c r="Q40" s="82">
        <v>10</v>
      </c>
      <c r="R40" s="56"/>
      <c r="T40" s="85" t="s">
        <v>8</v>
      </c>
      <c r="U40" s="2">
        <v>23</v>
      </c>
      <c r="V40" s="72" t="str">
        <f t="shared" si="6"/>
        <v/>
      </c>
      <c r="W40" s="72" t="str">
        <f t="shared" si="0"/>
        <v/>
      </c>
      <c r="X40" s="72" t="str">
        <f t="shared" si="1"/>
        <v/>
      </c>
      <c r="Y40" s="72" t="str">
        <f t="shared" si="2"/>
        <v/>
      </c>
      <c r="Z40" s="72" t="str">
        <f t="shared" si="3"/>
        <v/>
      </c>
      <c r="AA40" s="72" t="str">
        <f t="shared" si="4"/>
        <v/>
      </c>
      <c r="AB40" s="72" t="str">
        <f t="shared" si="5"/>
        <v/>
      </c>
      <c r="AD40" s="73" t="str">
        <f t="shared" si="7"/>
        <v/>
      </c>
    </row>
    <row r="41" spans="1:30" ht="14.25" thickBot="1" x14ac:dyDescent="0.25">
      <c r="A41" s="15"/>
      <c r="B41" s="1">
        <v>24</v>
      </c>
      <c r="C41" s="35"/>
      <c r="D41" s="74"/>
      <c r="E41" s="6"/>
      <c r="F41" s="6"/>
      <c r="G41" s="6"/>
      <c r="H41" s="6"/>
      <c r="I41" s="6"/>
      <c r="J41" s="6"/>
      <c r="K41" s="6"/>
      <c r="L41" s="147" t="str">
        <f>'Rechenhilfe '!I30</f>
        <v/>
      </c>
      <c r="M41" s="25"/>
      <c r="P41" s="65"/>
      <c r="Q41" s="82">
        <v>11</v>
      </c>
      <c r="R41" s="56"/>
      <c r="T41" s="87" t="s">
        <v>88</v>
      </c>
      <c r="U41" s="2">
        <v>24</v>
      </c>
      <c r="V41" s="72" t="str">
        <f t="shared" si="6"/>
        <v/>
      </c>
      <c r="W41" s="72" t="str">
        <f t="shared" si="0"/>
        <v/>
      </c>
      <c r="X41" s="72" t="str">
        <f t="shared" si="1"/>
        <v/>
      </c>
      <c r="Y41" s="72" t="str">
        <f t="shared" si="2"/>
        <v/>
      </c>
      <c r="Z41" s="72" t="str">
        <f t="shared" si="3"/>
        <v/>
      </c>
      <c r="AA41" s="72" t="str">
        <f t="shared" si="4"/>
        <v/>
      </c>
      <c r="AB41" s="72" t="str">
        <f t="shared" si="5"/>
        <v/>
      </c>
      <c r="AD41" s="73" t="str">
        <f t="shared" si="7"/>
        <v/>
      </c>
    </row>
    <row r="42" spans="1:30" ht="13.5" x14ac:dyDescent="0.2">
      <c r="A42" s="15"/>
      <c r="B42" s="1">
        <v>25</v>
      </c>
      <c r="C42" s="35"/>
      <c r="D42" s="74"/>
      <c r="E42" s="6"/>
      <c r="F42" s="6"/>
      <c r="G42" s="6"/>
      <c r="H42" s="6"/>
      <c r="I42" s="6"/>
      <c r="J42" s="6"/>
      <c r="K42" s="6"/>
      <c r="L42" s="147" t="str">
        <f>'Rechenhilfe '!I31</f>
        <v/>
      </c>
      <c r="M42" s="25"/>
      <c r="P42" s="65"/>
      <c r="Q42" s="82">
        <v>12</v>
      </c>
      <c r="R42" s="56"/>
      <c r="T42" s="88"/>
      <c r="U42" s="2">
        <v>25</v>
      </c>
      <c r="V42" s="72" t="str">
        <f t="shared" si="6"/>
        <v/>
      </c>
      <c r="W42" s="72" t="str">
        <f t="shared" si="0"/>
        <v/>
      </c>
      <c r="X42" s="72" t="str">
        <f t="shared" si="1"/>
        <v/>
      </c>
      <c r="Y42" s="72" t="str">
        <f t="shared" si="2"/>
        <v/>
      </c>
      <c r="Z42" s="72" t="str">
        <f t="shared" si="3"/>
        <v/>
      </c>
      <c r="AA42" s="72" t="str">
        <f t="shared" si="4"/>
        <v/>
      </c>
      <c r="AB42" s="72" t="str">
        <f t="shared" si="5"/>
        <v/>
      </c>
      <c r="AD42" s="73" t="str">
        <f t="shared" si="7"/>
        <v/>
      </c>
    </row>
    <row r="43" spans="1:30" ht="13.5" x14ac:dyDescent="0.2">
      <c r="A43" s="15"/>
      <c r="B43" s="1">
        <v>26</v>
      </c>
      <c r="C43" s="35"/>
      <c r="D43" s="74"/>
      <c r="E43" s="6"/>
      <c r="F43" s="6"/>
      <c r="G43" s="6"/>
      <c r="H43" s="6"/>
      <c r="I43" s="6"/>
      <c r="J43" s="6"/>
      <c r="K43" s="6"/>
      <c r="L43" s="147" t="str">
        <f>'Rechenhilfe '!I32</f>
        <v/>
      </c>
      <c r="M43" s="25"/>
      <c r="P43" s="65"/>
      <c r="Q43" s="82">
        <v>13</v>
      </c>
      <c r="R43" s="56"/>
      <c r="T43" s="89"/>
      <c r="U43" s="2">
        <v>26</v>
      </c>
      <c r="V43" s="72" t="str">
        <f t="shared" si="6"/>
        <v/>
      </c>
      <c r="W43" s="72" t="str">
        <f t="shared" si="0"/>
        <v/>
      </c>
      <c r="X43" s="72" t="str">
        <f t="shared" si="1"/>
        <v/>
      </c>
      <c r="Y43" s="72" t="str">
        <f t="shared" si="2"/>
        <v/>
      </c>
      <c r="Z43" s="72" t="str">
        <f t="shared" si="3"/>
        <v/>
      </c>
      <c r="AA43" s="72" t="str">
        <f t="shared" si="4"/>
        <v/>
      </c>
      <c r="AB43" s="72" t="str">
        <f t="shared" si="5"/>
        <v/>
      </c>
      <c r="AD43" s="73" t="str">
        <f t="shared" si="7"/>
        <v/>
      </c>
    </row>
    <row r="44" spans="1:30" ht="13.5" x14ac:dyDescent="0.2">
      <c r="A44" s="15"/>
      <c r="B44" s="1">
        <v>27</v>
      </c>
      <c r="C44" s="35"/>
      <c r="D44" s="74"/>
      <c r="E44" s="6"/>
      <c r="F44" s="6"/>
      <c r="G44" s="6"/>
      <c r="H44" s="6"/>
      <c r="I44" s="6"/>
      <c r="J44" s="6"/>
      <c r="K44" s="6"/>
      <c r="L44" s="147" t="str">
        <f>'Rechenhilfe '!I33</f>
        <v/>
      </c>
      <c r="M44" s="25"/>
      <c r="P44" s="65"/>
      <c r="Q44" s="82">
        <v>14</v>
      </c>
      <c r="R44" s="56"/>
      <c r="T44" s="89"/>
      <c r="U44" s="2">
        <v>27</v>
      </c>
      <c r="V44" s="72" t="str">
        <f t="shared" si="6"/>
        <v/>
      </c>
      <c r="W44" s="72" t="str">
        <f t="shared" si="0"/>
        <v/>
      </c>
      <c r="X44" s="72" t="str">
        <f t="shared" si="1"/>
        <v/>
      </c>
      <c r="Y44" s="72" t="str">
        <f t="shared" si="2"/>
        <v/>
      </c>
      <c r="Z44" s="72" t="str">
        <f t="shared" si="3"/>
        <v/>
      </c>
      <c r="AA44" s="72" t="str">
        <f t="shared" si="4"/>
        <v/>
      </c>
      <c r="AB44" s="72" t="str">
        <f t="shared" si="5"/>
        <v/>
      </c>
      <c r="AD44" s="73" t="str">
        <f t="shared" si="7"/>
        <v/>
      </c>
    </row>
    <row r="45" spans="1:30" ht="13.5" x14ac:dyDescent="0.2">
      <c r="A45" s="15"/>
      <c r="B45" s="1">
        <v>28</v>
      </c>
      <c r="C45" s="35"/>
      <c r="D45" s="74"/>
      <c r="E45" s="6"/>
      <c r="F45" s="6"/>
      <c r="G45" s="6"/>
      <c r="H45" s="6"/>
      <c r="I45" s="6"/>
      <c r="J45" s="6"/>
      <c r="K45" s="6"/>
      <c r="L45" s="147" t="str">
        <f>'Rechenhilfe '!I34</f>
        <v/>
      </c>
      <c r="M45" s="25"/>
      <c r="P45" s="65"/>
      <c r="Q45" s="82">
        <v>15</v>
      </c>
      <c r="R45" s="56"/>
      <c r="T45" s="89"/>
      <c r="U45" s="2">
        <v>28</v>
      </c>
      <c r="V45" s="72" t="str">
        <f t="shared" si="6"/>
        <v/>
      </c>
      <c r="W45" s="72" t="str">
        <f t="shared" si="0"/>
        <v/>
      </c>
      <c r="X45" s="72" t="str">
        <f t="shared" si="1"/>
        <v/>
      </c>
      <c r="Y45" s="72" t="str">
        <f t="shared" si="2"/>
        <v/>
      </c>
      <c r="Z45" s="72" t="str">
        <f t="shared" si="3"/>
        <v/>
      </c>
      <c r="AA45" s="72" t="str">
        <f t="shared" si="4"/>
        <v/>
      </c>
      <c r="AB45" s="72" t="str">
        <f t="shared" si="5"/>
        <v/>
      </c>
      <c r="AD45" s="73" t="str">
        <f t="shared" si="7"/>
        <v/>
      </c>
    </row>
    <row r="46" spans="1:30" ht="13.5" x14ac:dyDescent="0.2">
      <c r="A46" s="15"/>
      <c r="B46" s="1">
        <v>29</v>
      </c>
      <c r="C46" s="35"/>
      <c r="D46" s="74"/>
      <c r="E46" s="6"/>
      <c r="F46" s="6"/>
      <c r="G46" s="6"/>
      <c r="H46" s="6"/>
      <c r="I46" s="6"/>
      <c r="J46" s="6"/>
      <c r="K46" s="6"/>
      <c r="L46" s="147" t="str">
        <f>'Rechenhilfe '!I35</f>
        <v/>
      </c>
      <c r="M46" s="25"/>
      <c r="P46" s="65"/>
      <c r="Q46" s="56"/>
      <c r="R46" s="56"/>
      <c r="T46" s="90" t="s">
        <v>89</v>
      </c>
      <c r="U46" s="2">
        <v>29</v>
      </c>
      <c r="V46" s="72" t="str">
        <f t="shared" si="6"/>
        <v/>
      </c>
      <c r="W46" s="72" t="str">
        <f t="shared" si="0"/>
        <v/>
      </c>
      <c r="X46" s="72" t="str">
        <f t="shared" si="1"/>
        <v/>
      </c>
      <c r="Y46" s="72" t="str">
        <f t="shared" si="2"/>
        <v/>
      </c>
      <c r="Z46" s="72" t="str">
        <f t="shared" si="3"/>
        <v/>
      </c>
      <c r="AA46" s="72" t="str">
        <f t="shared" si="4"/>
        <v/>
      </c>
      <c r="AB46" s="72" t="str">
        <f t="shared" si="5"/>
        <v/>
      </c>
      <c r="AD46" s="73" t="str">
        <f t="shared" si="7"/>
        <v/>
      </c>
    </row>
    <row r="47" spans="1:30" ht="13.5" x14ac:dyDescent="0.2">
      <c r="A47" s="15"/>
      <c r="B47" s="1">
        <v>30</v>
      </c>
      <c r="C47" s="35"/>
      <c r="D47" s="74"/>
      <c r="E47" s="6"/>
      <c r="F47" s="6"/>
      <c r="G47" s="6"/>
      <c r="H47" s="6"/>
      <c r="I47" s="6"/>
      <c r="J47" s="6"/>
      <c r="K47" s="6"/>
      <c r="L47" s="147" t="str">
        <f>'Rechenhilfe '!I36</f>
        <v/>
      </c>
      <c r="M47" s="25"/>
      <c r="P47" s="65"/>
      <c r="Q47" s="56"/>
      <c r="R47" s="56"/>
      <c r="T47" s="64" t="s">
        <v>90</v>
      </c>
      <c r="U47" s="2">
        <v>30</v>
      </c>
      <c r="V47" s="72" t="str">
        <f t="shared" si="6"/>
        <v/>
      </c>
      <c r="W47" s="72" t="str">
        <f t="shared" si="0"/>
        <v/>
      </c>
      <c r="X47" s="72" t="str">
        <f t="shared" si="1"/>
        <v/>
      </c>
      <c r="Y47" s="72" t="str">
        <f t="shared" si="2"/>
        <v/>
      </c>
      <c r="Z47" s="72" t="str">
        <f t="shared" si="3"/>
        <v/>
      </c>
      <c r="AA47" s="72" t="str">
        <f t="shared" si="4"/>
        <v/>
      </c>
      <c r="AB47" s="72" t="str">
        <f t="shared" si="5"/>
        <v/>
      </c>
      <c r="AD47" s="73" t="str">
        <f t="shared" si="7"/>
        <v/>
      </c>
    </row>
    <row r="48" spans="1:30" ht="13.5" x14ac:dyDescent="0.2">
      <c r="A48" s="15"/>
      <c r="B48" s="1">
        <v>31</v>
      </c>
      <c r="C48" s="35"/>
      <c r="D48" s="74"/>
      <c r="E48" s="6"/>
      <c r="F48" s="6"/>
      <c r="G48" s="6"/>
      <c r="H48" s="6"/>
      <c r="I48" s="6"/>
      <c r="J48" s="6"/>
      <c r="K48" s="6"/>
      <c r="L48" s="147" t="str">
        <f>'Rechenhilfe '!I37</f>
        <v/>
      </c>
      <c r="M48" s="25"/>
      <c r="P48" s="65"/>
      <c r="Q48" s="56"/>
      <c r="R48" s="56"/>
      <c r="T48" s="64" t="s">
        <v>91</v>
      </c>
      <c r="U48" s="2">
        <v>31</v>
      </c>
      <c r="V48" s="72" t="str">
        <f t="shared" si="6"/>
        <v/>
      </c>
      <c r="W48" s="72" t="str">
        <f t="shared" si="0"/>
        <v/>
      </c>
      <c r="X48" s="72" t="str">
        <f t="shared" si="1"/>
        <v/>
      </c>
      <c r="Y48" s="72" t="str">
        <f t="shared" si="2"/>
        <v/>
      </c>
      <c r="Z48" s="72" t="str">
        <f t="shared" si="3"/>
        <v/>
      </c>
      <c r="AA48" s="72" t="str">
        <f t="shared" si="4"/>
        <v/>
      </c>
      <c r="AB48" s="72" t="str">
        <f t="shared" si="5"/>
        <v/>
      </c>
      <c r="AD48" s="73" t="str">
        <f t="shared" si="7"/>
        <v/>
      </c>
    </row>
    <row r="49" spans="1:30" ht="13.5" x14ac:dyDescent="0.2">
      <c r="A49" s="15"/>
      <c r="B49" s="1">
        <v>32</v>
      </c>
      <c r="C49" s="35"/>
      <c r="D49" s="74"/>
      <c r="E49" s="6"/>
      <c r="F49" s="6"/>
      <c r="G49" s="6"/>
      <c r="H49" s="6"/>
      <c r="I49" s="6"/>
      <c r="J49" s="6"/>
      <c r="K49" s="6"/>
      <c r="L49" s="147" t="str">
        <f>'Rechenhilfe '!I38</f>
        <v/>
      </c>
      <c r="M49" s="25"/>
      <c r="P49" s="65"/>
      <c r="Q49" s="56"/>
      <c r="R49" s="56"/>
      <c r="U49" s="2">
        <v>32</v>
      </c>
      <c r="V49" s="72" t="str">
        <f t="shared" si="6"/>
        <v/>
      </c>
      <c r="W49" s="72" t="str">
        <f t="shared" si="0"/>
        <v/>
      </c>
      <c r="X49" s="72" t="str">
        <f t="shared" si="1"/>
        <v/>
      </c>
      <c r="Y49" s="72" t="str">
        <f t="shared" si="2"/>
        <v/>
      </c>
      <c r="Z49" s="72" t="str">
        <f t="shared" si="3"/>
        <v/>
      </c>
      <c r="AA49" s="72" t="str">
        <f t="shared" si="4"/>
        <v/>
      </c>
      <c r="AB49" s="72" t="str">
        <f t="shared" si="5"/>
        <v/>
      </c>
      <c r="AD49" s="73" t="str">
        <f t="shared" si="7"/>
        <v/>
      </c>
    </row>
    <row r="50" spans="1:30" ht="13.5" x14ac:dyDescent="0.2">
      <c r="A50" s="15"/>
      <c r="B50" s="1">
        <v>33</v>
      </c>
      <c r="C50" s="35"/>
      <c r="D50" s="74"/>
      <c r="E50" s="6"/>
      <c r="F50" s="6"/>
      <c r="G50" s="6"/>
      <c r="H50" s="6"/>
      <c r="I50" s="6"/>
      <c r="J50" s="6"/>
      <c r="K50" s="6"/>
      <c r="L50" s="147" t="str">
        <f>'Rechenhilfe '!I39</f>
        <v/>
      </c>
      <c r="M50" s="25"/>
      <c r="P50" s="65"/>
      <c r="Q50" s="56"/>
      <c r="R50" s="56"/>
      <c r="U50" s="2">
        <v>33</v>
      </c>
      <c r="V50" s="72" t="str">
        <f t="shared" si="6"/>
        <v/>
      </c>
      <c r="W50" s="72" t="str">
        <f t="shared" si="0"/>
        <v/>
      </c>
      <c r="X50" s="72" t="str">
        <f t="shared" si="1"/>
        <v/>
      </c>
      <c r="Y50" s="72" t="str">
        <f t="shared" si="2"/>
        <v/>
      </c>
      <c r="Z50" s="72" t="str">
        <f t="shared" si="3"/>
        <v/>
      </c>
      <c r="AA50" s="72" t="str">
        <f t="shared" si="4"/>
        <v/>
      </c>
      <c r="AB50" s="72" t="str">
        <f t="shared" si="5"/>
        <v/>
      </c>
      <c r="AD50" s="73" t="str">
        <f t="shared" si="7"/>
        <v/>
      </c>
    </row>
    <row r="51" spans="1:30" ht="13.5" x14ac:dyDescent="0.2">
      <c r="A51" s="15"/>
      <c r="B51" s="1">
        <v>34</v>
      </c>
      <c r="C51" s="35"/>
      <c r="D51" s="74"/>
      <c r="E51" s="6"/>
      <c r="F51" s="6"/>
      <c r="G51" s="6"/>
      <c r="H51" s="6"/>
      <c r="I51" s="6"/>
      <c r="J51" s="6"/>
      <c r="K51" s="6"/>
      <c r="L51" s="147" t="str">
        <f>'Rechenhilfe '!I40</f>
        <v/>
      </c>
      <c r="M51" s="25"/>
      <c r="P51" s="65"/>
      <c r="Q51" s="56"/>
      <c r="R51" s="56"/>
      <c r="U51" s="2">
        <v>34</v>
      </c>
      <c r="V51" s="72" t="str">
        <f t="shared" si="6"/>
        <v/>
      </c>
      <c r="W51" s="72" t="str">
        <f t="shared" si="0"/>
        <v/>
      </c>
      <c r="X51" s="72" t="str">
        <f t="shared" si="1"/>
        <v/>
      </c>
      <c r="Y51" s="72" t="str">
        <f t="shared" si="2"/>
        <v/>
      </c>
      <c r="Z51" s="72" t="str">
        <f t="shared" si="3"/>
        <v/>
      </c>
      <c r="AA51" s="72" t="str">
        <f t="shared" si="4"/>
        <v/>
      </c>
      <c r="AB51" s="72" t="str">
        <f t="shared" si="5"/>
        <v/>
      </c>
      <c r="AD51" s="73" t="str">
        <f t="shared" si="7"/>
        <v/>
      </c>
    </row>
    <row r="52" spans="1:30" ht="14.25" thickBot="1" x14ac:dyDescent="0.25">
      <c r="A52" s="15"/>
      <c r="B52" s="4">
        <v>35</v>
      </c>
      <c r="C52" s="37"/>
      <c r="D52" s="91"/>
      <c r="E52" s="7"/>
      <c r="F52" s="7"/>
      <c r="G52" s="7"/>
      <c r="H52" s="7"/>
      <c r="I52" s="7"/>
      <c r="J52" s="7"/>
      <c r="K52" s="7"/>
      <c r="L52" s="147" t="str">
        <f>'Rechenhilfe '!I41</f>
        <v/>
      </c>
      <c r="M52" s="25"/>
      <c r="P52" s="65"/>
      <c r="Q52" s="56"/>
      <c r="R52" s="56"/>
      <c r="U52" s="2">
        <v>35</v>
      </c>
      <c r="V52" s="72" t="str">
        <f t="shared" si="6"/>
        <v/>
      </c>
      <c r="W52" s="72" t="str">
        <f t="shared" si="0"/>
        <v/>
      </c>
      <c r="X52" s="72" t="str">
        <f t="shared" si="1"/>
        <v/>
      </c>
      <c r="Y52" s="72" t="str">
        <f t="shared" si="2"/>
        <v/>
      </c>
      <c r="Z52" s="72" t="str">
        <f t="shared" si="3"/>
        <v/>
      </c>
      <c r="AA52" s="72" t="str">
        <f t="shared" si="4"/>
        <v/>
      </c>
      <c r="AB52" s="72" t="str">
        <f t="shared" si="5"/>
        <v/>
      </c>
      <c r="AD52" s="73" t="str">
        <f t="shared" si="7"/>
        <v/>
      </c>
    </row>
    <row r="53" spans="1:30" ht="13.5" thickBot="1" x14ac:dyDescent="0.25">
      <c r="A53" s="15"/>
      <c r="B53" s="256" t="s">
        <v>22</v>
      </c>
      <c r="C53" s="257"/>
      <c r="D53" s="58"/>
      <c r="E53" s="92" t="str">
        <f>IF(COUNT(E18:E52)&gt;0,AVERAGE(E18:E52),"")</f>
        <v/>
      </c>
      <c r="F53" s="92" t="str">
        <f>IF(COUNT(F18:F52)&gt;0,AVERAGE(F18:F52),"")</f>
        <v/>
      </c>
      <c r="G53" s="92" t="str">
        <f t="shared" ref="G53:K53" si="8">IF(COUNT(G18:G52)&gt;0,AVERAGE(G18:G52),"")</f>
        <v/>
      </c>
      <c r="H53" s="92" t="str">
        <f t="shared" si="8"/>
        <v/>
      </c>
      <c r="I53" s="92" t="str">
        <f t="shared" si="8"/>
        <v/>
      </c>
      <c r="J53" s="92" t="str">
        <f t="shared" si="8"/>
        <v/>
      </c>
      <c r="K53" s="148" t="str">
        <f t="shared" si="8"/>
        <v/>
      </c>
      <c r="L53" s="150" t="s">
        <v>8</v>
      </c>
      <c r="M53" s="17"/>
      <c r="P53" s="65"/>
      <c r="Q53" s="55"/>
      <c r="R53" s="55"/>
    </row>
    <row r="54" spans="1:30" ht="14.25" thickBot="1" x14ac:dyDescent="0.25">
      <c r="A54" s="15"/>
      <c r="B54" s="258" t="s">
        <v>23</v>
      </c>
      <c r="C54" s="259"/>
      <c r="D54" s="60"/>
      <c r="E54" s="30"/>
      <c r="F54" s="30"/>
      <c r="G54" s="30"/>
      <c r="H54" s="30"/>
      <c r="I54" s="30"/>
      <c r="J54" s="30"/>
      <c r="K54" s="149"/>
      <c r="L54" s="151" t="s">
        <v>8</v>
      </c>
      <c r="M54" s="17"/>
      <c r="P54" s="65"/>
      <c r="Q54" s="54"/>
      <c r="R54" s="54"/>
      <c r="V54" s="260" t="s">
        <v>92</v>
      </c>
      <c r="W54" s="260"/>
      <c r="X54" s="242" t="str">
        <f>IFERROR(AVERAGE(V18:AB52),"")</f>
        <v/>
      </c>
      <c r="Y54" s="243"/>
      <c r="AC54" s="63" t="s">
        <v>66</v>
      </c>
      <c r="AD54" s="93" t="str">
        <f>IFERROR(AVERAGE(AD18:AD52),"")</f>
        <v/>
      </c>
    </row>
    <row r="55" spans="1:30" ht="3.95" customHeight="1" x14ac:dyDescent="0.2">
      <c r="A55" s="15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7"/>
      <c r="P55" s="65"/>
      <c r="Q55" s="65"/>
      <c r="R55" s="65"/>
      <c r="S55" s="65"/>
      <c r="T55" s="65"/>
      <c r="U55" s="65"/>
    </row>
    <row r="56" spans="1:30" x14ac:dyDescent="0.2">
      <c r="A56" s="15"/>
      <c r="B56" s="244" t="s">
        <v>37</v>
      </c>
      <c r="C56" s="245"/>
      <c r="D56" s="245"/>
      <c r="E56" s="245"/>
      <c r="F56" s="245"/>
      <c r="G56" s="245"/>
      <c r="H56" s="245"/>
      <c r="I56" s="245"/>
      <c r="J56" s="246"/>
      <c r="K56" s="247" t="str">
        <f>IF(COUNTBLANK(L18:L52)&lt;35,COUNT(L18:L52),"")</f>
        <v/>
      </c>
      <c r="L56" s="248"/>
      <c r="M56" s="17"/>
      <c r="P56" s="55"/>
      <c r="Q56" s="55"/>
      <c r="R56" s="55"/>
    </row>
    <row r="57" spans="1:30" x14ac:dyDescent="0.2">
      <c r="A57" s="15"/>
      <c r="B57" s="245"/>
      <c r="C57" s="245"/>
      <c r="D57" s="245"/>
      <c r="E57" s="245"/>
      <c r="F57" s="245"/>
      <c r="G57" s="245"/>
      <c r="H57" s="245"/>
      <c r="I57" s="245"/>
      <c r="J57" s="246"/>
      <c r="K57" s="249"/>
      <c r="L57" s="250"/>
      <c r="M57" s="17"/>
      <c r="P57" s="55"/>
      <c r="Q57" s="55"/>
      <c r="R57" s="55"/>
    </row>
    <row r="58" spans="1:30" ht="5.25" customHeight="1" x14ac:dyDescent="0.2">
      <c r="A58" s="15"/>
      <c r="B58" s="57"/>
      <c r="C58" s="57"/>
      <c r="D58" s="57"/>
      <c r="E58" s="57"/>
      <c r="F58" s="57"/>
      <c r="G58" s="57"/>
      <c r="H58" s="57"/>
      <c r="I58" s="57"/>
      <c r="J58" s="57"/>
      <c r="K58" s="94"/>
      <c r="L58" s="94"/>
      <c r="M58" s="17"/>
      <c r="P58" s="55"/>
      <c r="Q58" s="55"/>
      <c r="R58" s="55"/>
    </row>
    <row r="59" spans="1:30" ht="21" customHeight="1" x14ac:dyDescent="0.2">
      <c r="A59" s="15"/>
      <c r="B59" s="57"/>
      <c r="C59" s="158" t="s">
        <v>131</v>
      </c>
      <c r="D59" s="218" t="str">
        <f>IF(COUNTBLANK(L18:L52)&lt;35,COUNTIFS(D18:D52,"w"),"")</f>
        <v/>
      </c>
      <c r="E59" s="57"/>
      <c r="F59" s="57"/>
      <c r="G59" s="57"/>
      <c r="H59" s="245" t="s">
        <v>93</v>
      </c>
      <c r="I59" s="245"/>
      <c r="J59" s="245"/>
      <c r="K59" s="261" t="str">
        <f>IF(COUNTBLANK(L18:L52)&lt;35,COUNTIFS(D18:D52,"m"),"")</f>
        <v/>
      </c>
      <c r="L59" s="261"/>
      <c r="M59" s="17"/>
      <c r="P59" s="55"/>
      <c r="Q59" s="55"/>
      <c r="R59" s="55"/>
    </row>
    <row r="60" spans="1:30" ht="1.5" customHeight="1" x14ac:dyDescent="0.2">
      <c r="A60" s="15"/>
      <c r="B60" s="57"/>
      <c r="C60" s="57"/>
      <c r="D60" s="57"/>
      <c r="E60" s="57"/>
      <c r="F60" s="57"/>
      <c r="G60" s="57"/>
      <c r="H60" s="57"/>
      <c r="I60" s="57"/>
      <c r="J60" s="57"/>
      <c r="K60" s="20"/>
      <c r="L60" s="20"/>
      <c r="M60" s="17"/>
      <c r="P60" s="55"/>
      <c r="Q60" s="55"/>
      <c r="R60" s="55"/>
    </row>
    <row r="61" spans="1:30" ht="3" customHeight="1" x14ac:dyDescent="0.2">
      <c r="A61" s="15"/>
      <c r="B61" s="57"/>
      <c r="C61" s="57"/>
      <c r="D61" s="57"/>
      <c r="E61" s="57"/>
      <c r="F61" s="57"/>
      <c r="G61" s="57"/>
      <c r="H61" s="57"/>
      <c r="I61" s="57"/>
      <c r="J61" s="57"/>
      <c r="K61" s="20"/>
      <c r="L61" s="20"/>
      <c r="M61" s="17"/>
      <c r="P61" s="55"/>
      <c r="Q61" s="55"/>
      <c r="R61" s="55"/>
    </row>
    <row r="62" spans="1:30" x14ac:dyDescent="0.2">
      <c r="A62" s="15"/>
      <c r="B62" s="244" t="s">
        <v>38</v>
      </c>
      <c r="C62" s="245"/>
      <c r="D62" s="245"/>
      <c r="E62" s="245"/>
      <c r="F62" s="245"/>
      <c r="G62" s="245"/>
      <c r="H62" s="245"/>
      <c r="I62" s="245"/>
      <c r="J62" s="246"/>
      <c r="K62" s="252" t="str">
        <f>AD54</f>
        <v/>
      </c>
      <c r="L62" s="253"/>
      <c r="M62" s="17"/>
      <c r="P62" s="56"/>
      <c r="Q62" s="56"/>
      <c r="R62" s="56"/>
    </row>
    <row r="63" spans="1:30" x14ac:dyDescent="0.2">
      <c r="A63" s="15"/>
      <c r="B63" s="245"/>
      <c r="C63" s="245"/>
      <c r="D63" s="245"/>
      <c r="E63" s="245"/>
      <c r="F63" s="245"/>
      <c r="G63" s="245"/>
      <c r="H63" s="245"/>
      <c r="I63" s="245"/>
      <c r="J63" s="246"/>
      <c r="K63" s="254"/>
      <c r="L63" s="255"/>
      <c r="M63" s="17"/>
      <c r="P63" s="43"/>
      <c r="Q63" s="43"/>
      <c r="R63" s="43"/>
    </row>
    <row r="64" spans="1:30" ht="3" customHeight="1" x14ac:dyDescent="0.2">
      <c r="A64" s="15"/>
      <c r="B64" s="57"/>
      <c r="C64" s="57"/>
      <c r="D64" s="57"/>
      <c r="E64" s="57"/>
      <c r="F64" s="57"/>
      <c r="G64" s="57"/>
      <c r="H64" s="57"/>
      <c r="I64" s="57"/>
      <c r="J64" s="57"/>
      <c r="K64" s="24"/>
      <c r="L64" s="24"/>
      <c r="M64" s="17"/>
      <c r="P64" s="43"/>
      <c r="Q64" s="43"/>
      <c r="R64" s="43"/>
    </row>
    <row r="65" spans="1:18" x14ac:dyDescent="0.2">
      <c r="A65" s="15"/>
      <c r="B65" s="244" t="s">
        <v>39</v>
      </c>
      <c r="C65" s="245"/>
      <c r="D65" s="245"/>
      <c r="E65" s="245"/>
      <c r="F65" s="245"/>
      <c r="G65" s="245"/>
      <c r="H65" s="245"/>
      <c r="I65" s="245"/>
      <c r="J65" s="246"/>
      <c r="K65" s="252" t="str">
        <f>X54</f>
        <v/>
      </c>
      <c r="L65" s="253"/>
      <c r="M65" s="17"/>
      <c r="P65" s="43"/>
      <c r="Q65" s="43"/>
      <c r="R65" s="43"/>
    </row>
    <row r="66" spans="1:18" x14ac:dyDescent="0.2">
      <c r="A66" s="15"/>
      <c r="B66" s="245"/>
      <c r="C66" s="245"/>
      <c r="D66" s="245"/>
      <c r="E66" s="245"/>
      <c r="F66" s="245"/>
      <c r="G66" s="245"/>
      <c r="H66" s="245"/>
      <c r="I66" s="245"/>
      <c r="J66" s="246"/>
      <c r="K66" s="254"/>
      <c r="L66" s="255"/>
      <c r="M66" s="17"/>
      <c r="P66" s="95"/>
      <c r="Q66" s="95"/>
      <c r="R66" s="95"/>
    </row>
    <row r="67" spans="1:18" ht="3" customHeight="1" x14ac:dyDescent="0.2">
      <c r="A67" s="15"/>
      <c r="B67" s="57"/>
      <c r="C67" s="57"/>
      <c r="D67" s="57"/>
      <c r="E67" s="57"/>
      <c r="F67" s="57"/>
      <c r="G67" s="57"/>
      <c r="H67" s="57"/>
      <c r="I67" s="57"/>
      <c r="J67" s="57"/>
      <c r="K67" s="31"/>
      <c r="L67" s="31"/>
      <c r="M67" s="17"/>
    </row>
    <row r="68" spans="1:18" x14ac:dyDescent="0.2">
      <c r="A68" s="15"/>
      <c r="B68" s="244" t="s">
        <v>40</v>
      </c>
      <c r="C68" s="245"/>
      <c r="D68" s="245"/>
      <c r="E68" s="245"/>
      <c r="F68" s="245"/>
      <c r="G68" s="245"/>
      <c r="H68" s="245"/>
      <c r="I68" s="245"/>
      <c r="J68" s="246"/>
      <c r="K68" s="262" t="str">
        <f>IFERROR(AVERAGE(L18:L52),"")</f>
        <v/>
      </c>
      <c r="L68" s="263"/>
      <c r="M68" s="17"/>
    </row>
    <row r="69" spans="1:18" x14ac:dyDescent="0.2">
      <c r="A69" s="15"/>
      <c r="B69" s="245"/>
      <c r="C69" s="245"/>
      <c r="D69" s="245"/>
      <c r="E69" s="245"/>
      <c r="F69" s="245"/>
      <c r="G69" s="245"/>
      <c r="H69" s="245"/>
      <c r="I69" s="245"/>
      <c r="J69" s="246"/>
      <c r="K69" s="264"/>
      <c r="L69" s="265"/>
      <c r="M69" s="17"/>
    </row>
    <row r="70" spans="1:18" ht="3.95" customHeight="1" x14ac:dyDescent="0.2">
      <c r="A70" s="15"/>
      <c r="B70" s="16"/>
      <c r="C70" s="16"/>
      <c r="D70" s="16"/>
      <c r="E70" s="16"/>
      <c r="F70" s="16"/>
      <c r="G70" s="16"/>
      <c r="H70" s="16"/>
      <c r="I70" s="16"/>
      <c r="J70" s="16"/>
      <c r="K70" s="219"/>
      <c r="L70" s="16"/>
      <c r="M70" s="17"/>
    </row>
    <row r="71" spans="1:18" ht="12.75" customHeight="1" x14ac:dyDescent="0.2">
      <c r="A71" s="96"/>
      <c r="B71" s="268" t="s">
        <v>132</v>
      </c>
      <c r="C71" s="273"/>
      <c r="D71" s="266" t="str">
        <f>IFERROR(AVERAGEIFS(L18:L52,D18:D52,"w"),"")</f>
        <v/>
      </c>
      <c r="E71" s="97"/>
      <c r="F71" s="268" t="s">
        <v>94</v>
      </c>
      <c r="G71" s="268"/>
      <c r="H71" s="268"/>
      <c r="I71" s="268"/>
      <c r="J71" s="268"/>
      <c r="K71" s="269" t="str">
        <f>IFERROR(AVERAGEIFS(L18:L52,D18:D52,"m"),"")</f>
        <v/>
      </c>
      <c r="L71" s="270"/>
      <c r="M71" s="98"/>
    </row>
    <row r="72" spans="1:18" ht="6.75" customHeight="1" x14ac:dyDescent="0.2">
      <c r="A72" s="96"/>
      <c r="B72" s="268"/>
      <c r="C72" s="273"/>
      <c r="D72" s="267"/>
      <c r="E72" s="97"/>
      <c r="F72" s="268"/>
      <c r="G72" s="268"/>
      <c r="H72" s="268"/>
      <c r="I72" s="268"/>
      <c r="J72" s="268"/>
      <c r="K72" s="271"/>
      <c r="L72" s="272"/>
      <c r="M72" s="98"/>
    </row>
    <row r="73" spans="1:18" ht="12.75" customHeight="1" thickBot="1" x14ac:dyDescent="0.25">
      <c r="A73" s="99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1"/>
    </row>
    <row r="74" spans="1:18" ht="12.75" hidden="1" customHeight="1" x14ac:dyDescent="0.2"/>
    <row r="75" spans="1:18" ht="12.75" hidden="1" customHeight="1" x14ac:dyDescent="0.2"/>
    <row r="76" spans="1:18" ht="12.75" hidden="1" customHeight="1" x14ac:dyDescent="0.2"/>
    <row r="77" spans="1:18" ht="12.75" hidden="1" customHeight="1" x14ac:dyDescent="0.2"/>
    <row r="78" spans="1:18" ht="12.75" hidden="1" customHeight="1" x14ac:dyDescent="0.2"/>
    <row r="79" spans="1:18" ht="12.75" hidden="1" customHeight="1" x14ac:dyDescent="0.2"/>
    <row r="80" spans="1:18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</sheetData>
  <sheetProtection password="D124" sheet="1" objects="1" scenarios="1" selectLockedCells="1"/>
  <mergeCells count="33">
    <mergeCell ref="B68:J69"/>
    <mergeCell ref="K68:L69"/>
    <mergeCell ref="D71:D72"/>
    <mergeCell ref="F71:J72"/>
    <mergeCell ref="K71:L72"/>
    <mergeCell ref="B71:C72"/>
    <mergeCell ref="B65:J66"/>
    <mergeCell ref="K65:L66"/>
    <mergeCell ref="B53:C53"/>
    <mergeCell ref="B54:C54"/>
    <mergeCell ref="V54:W54"/>
    <mergeCell ref="H59:J59"/>
    <mergeCell ref="K59:L59"/>
    <mergeCell ref="B62:J63"/>
    <mergeCell ref="K62:L63"/>
    <mergeCell ref="X54:Y54"/>
    <mergeCell ref="B56:J57"/>
    <mergeCell ref="K56:L57"/>
    <mergeCell ref="C13:L13"/>
    <mergeCell ref="C14:L14"/>
    <mergeCell ref="V14:AB14"/>
    <mergeCell ref="AD14:AE14"/>
    <mergeCell ref="B16:B17"/>
    <mergeCell ref="C16:C17"/>
    <mergeCell ref="D16:D17"/>
    <mergeCell ref="E16:K16"/>
    <mergeCell ref="L16:L17"/>
    <mergeCell ref="C12:L12"/>
    <mergeCell ref="A2:L2"/>
    <mergeCell ref="C4:L4"/>
    <mergeCell ref="C6:L6"/>
    <mergeCell ref="C8:L8"/>
    <mergeCell ref="C10:L10"/>
  </mergeCells>
  <dataValidations count="5">
    <dataValidation allowBlank="1" showInputMessage="1" showErrorMessage="1" errorTitle="Eingabefehler" error="Hier sind nur ganzzahlige Werte zwischen _x000a_0 und 15 erlaubt!" sqref="L18:L52"/>
    <dataValidation type="list" allowBlank="1" showInputMessage="1" showErrorMessage="1" sqref="D18:D52">
      <formula1>$Q$19:$Q$21</formula1>
    </dataValidation>
    <dataValidation allowBlank="1" showInputMessage="1" showErrorMessage="1" errorTitle="Eingabefehler" error="Fach über PULL-DOWN-Menü auswählen!" sqref="C8:L8"/>
    <dataValidation type="list" allowBlank="1" showInputMessage="1" showErrorMessage="1" sqref="E54:K54">
      <formula1>$Q$27:$Q$28</formula1>
    </dataValidation>
    <dataValidation type="list" allowBlank="1" showInputMessage="1" showErrorMessage="1" errorTitle="Eingabefehler" error="Hier sind nur ganzzahlige Werte zwischen _x000a_0 und 15 erlaubt!" sqref="E18:K52">
      <formula1>$Q$30:$Q$45</formula1>
    </dataValidation>
  </dataValidations>
  <pageMargins left="0.78740157480314965" right="0.39370078740157483" top="0.27559055118110237" bottom="0.39370078740157483" header="0.27559055118110237" footer="0.19685039370078741"/>
  <pageSetup paperSize="9" scale="97" fitToHeight="0" orientation="portrait" r:id="rId1"/>
  <headerFooter alignWithMargins="0">
    <oddFooter>&amp;L&amp;8&amp;F : &amp;A&amp;C&amp;G&amp;R&amp;8&amp;D</oddFooter>
  </headerFooter>
  <colBreaks count="1" manualBreakCount="1">
    <brk id="14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87"/>
  <sheetViews>
    <sheetView topLeftCell="A7" zoomScale="80" workbookViewId="0">
      <selection activeCell="E46" sqref="E46:E47"/>
    </sheetView>
  </sheetViews>
  <sheetFormatPr baseColWidth="10" defaultColWidth="0" defaultRowHeight="12.75" customHeight="1" zeroHeight="1" x14ac:dyDescent="0.2"/>
  <cols>
    <col min="1" max="1" width="1.28515625" style="108" customWidth="1"/>
    <col min="2" max="2" width="15.42578125" style="118" customWidth="1"/>
    <col min="3" max="4" width="11.42578125" style="118" customWidth="1"/>
    <col min="5" max="5" width="11.7109375" style="118" customWidth="1"/>
    <col min="6" max="6" width="6.85546875" style="118" customWidth="1"/>
    <col min="7" max="7" width="6" style="118" customWidth="1"/>
    <col min="8" max="8" width="6.42578125" style="118" customWidth="1"/>
    <col min="9" max="9" width="6.28515625" style="118" customWidth="1"/>
    <col min="10" max="10" width="6.140625" style="110" customWidth="1"/>
    <col min="11" max="11" width="6.28515625" style="110" customWidth="1"/>
    <col min="12" max="12" width="6.5703125" style="110" customWidth="1"/>
    <col min="13" max="13" width="6.85546875" style="110" customWidth="1"/>
    <col min="14" max="14" width="6.140625" style="110" customWidth="1"/>
    <col min="15" max="15" width="3.42578125" style="110" customWidth="1"/>
    <col min="16" max="16383" width="11.42578125" style="110" hidden="1"/>
    <col min="16384" max="16384" width="0.7109375" style="110" customWidth="1"/>
  </cols>
  <sheetData>
    <row r="1" spans="1:15" ht="15" customHeight="1" x14ac:dyDescent="0.2">
      <c r="B1" s="109"/>
      <c r="C1" s="109"/>
      <c r="D1" s="109"/>
      <c r="E1" s="109"/>
      <c r="F1" s="109"/>
      <c r="G1" s="109"/>
      <c r="H1" s="109"/>
      <c r="I1" s="109"/>
    </row>
    <row r="2" spans="1:15" s="277" customFormat="1" ht="23.25" x14ac:dyDescent="0.2">
      <c r="A2" s="108"/>
      <c r="B2" s="277" t="s">
        <v>7</v>
      </c>
    </row>
    <row r="3" spans="1:15" ht="30" customHeight="1" x14ac:dyDescent="0.2">
      <c r="B3" s="278">
        <v>2018</v>
      </c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</row>
    <row r="4" spans="1:15" ht="20.100000000000001" customHeight="1" x14ac:dyDescent="0.2">
      <c r="B4" s="111" t="s">
        <v>2</v>
      </c>
      <c r="C4" s="279">
        <f>'Übersicht P4'!C4:L4</f>
        <v>0</v>
      </c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</row>
    <row r="5" spans="1:15" ht="15" customHeight="1" x14ac:dyDescent="0.2">
      <c r="B5" s="111"/>
      <c r="C5" s="112"/>
      <c r="D5" s="112"/>
      <c r="E5" s="109"/>
      <c r="F5" s="109"/>
      <c r="G5" s="109"/>
      <c r="H5" s="109"/>
      <c r="I5" s="109"/>
    </row>
    <row r="6" spans="1:15" ht="20.100000000000001" customHeight="1" x14ac:dyDescent="0.2">
      <c r="B6" s="111" t="s">
        <v>3</v>
      </c>
      <c r="C6" s="279">
        <f>'Übersicht P4'!C6:L6</f>
        <v>0</v>
      </c>
      <c r="D6" s="279"/>
      <c r="E6" s="279"/>
      <c r="F6" s="279"/>
      <c r="G6" s="279"/>
      <c r="H6" s="279"/>
      <c r="I6" s="279"/>
      <c r="J6" s="279"/>
      <c r="K6" s="279"/>
      <c r="L6" s="279"/>
      <c r="M6" s="279"/>
      <c r="N6" s="279"/>
    </row>
    <row r="7" spans="1:15" ht="15" customHeight="1" x14ac:dyDescent="0.2">
      <c r="B7" s="112"/>
      <c r="C7" s="112"/>
      <c r="D7" s="113"/>
      <c r="E7" s="109"/>
      <c r="F7" s="109"/>
      <c r="G7" s="109"/>
      <c r="H7" s="109"/>
      <c r="I7" s="109"/>
    </row>
    <row r="8" spans="1:15" ht="15" customHeight="1" x14ac:dyDescent="0.2">
      <c r="B8" s="112"/>
      <c r="C8" s="112"/>
      <c r="D8" s="113"/>
      <c r="E8" s="109"/>
      <c r="F8" s="109"/>
      <c r="G8" s="109"/>
      <c r="H8" s="109"/>
      <c r="I8" s="109"/>
    </row>
    <row r="9" spans="1:15" ht="20.100000000000001" customHeight="1" x14ac:dyDescent="0.35">
      <c r="B9" s="280" t="s">
        <v>9</v>
      </c>
      <c r="C9" s="280"/>
      <c r="D9" s="280"/>
      <c r="E9" s="280"/>
      <c r="F9" s="109"/>
      <c r="G9" s="109"/>
      <c r="H9" s="109"/>
      <c r="I9" s="109"/>
    </row>
    <row r="10" spans="1:15" ht="15" customHeight="1" x14ac:dyDescent="0.2">
      <c r="B10" s="114"/>
      <c r="C10" s="112"/>
      <c r="D10" s="113"/>
      <c r="E10" s="109"/>
      <c r="F10" s="274" t="s">
        <v>97</v>
      </c>
      <c r="G10" s="274"/>
      <c r="H10" s="274"/>
      <c r="I10" s="274"/>
      <c r="J10" s="274"/>
      <c r="K10" s="275"/>
      <c r="L10" s="276"/>
      <c r="M10" s="276"/>
      <c r="N10" s="276"/>
    </row>
    <row r="11" spans="1:15" ht="15" customHeight="1" x14ac:dyDescent="0.3">
      <c r="B11" s="115"/>
      <c r="C11" s="112"/>
      <c r="D11" s="113"/>
      <c r="E11" s="109"/>
      <c r="F11" s="274"/>
      <c r="G11" s="274"/>
      <c r="H11" s="274"/>
      <c r="I11" s="274"/>
      <c r="J11" s="274"/>
      <c r="K11" s="275"/>
      <c r="L11" s="276"/>
      <c r="M11" s="276"/>
      <c r="N11" s="276"/>
    </row>
    <row r="12" spans="1:15" ht="15" customHeight="1" x14ac:dyDescent="0.3">
      <c r="B12" s="115"/>
      <c r="C12" s="112"/>
      <c r="D12" s="113"/>
      <c r="E12" s="109"/>
      <c r="F12" s="274"/>
      <c r="G12" s="274"/>
      <c r="H12" s="274"/>
      <c r="I12" s="274"/>
      <c r="J12" s="274"/>
      <c r="K12" s="275"/>
      <c r="L12" s="276"/>
      <c r="M12" s="276"/>
      <c r="N12" s="276"/>
    </row>
    <row r="13" spans="1:15" ht="15" customHeight="1" x14ac:dyDescent="0.3">
      <c r="B13" s="115"/>
      <c r="C13" s="112"/>
      <c r="D13" s="113"/>
      <c r="E13" s="113"/>
      <c r="F13" s="113"/>
      <c r="G13" s="113"/>
      <c r="H13" s="113"/>
      <c r="I13" s="113"/>
    </row>
    <row r="14" spans="1:15" ht="15" customHeight="1" x14ac:dyDescent="0.2">
      <c r="B14" s="112"/>
      <c r="C14" s="282" t="s">
        <v>102</v>
      </c>
      <c r="D14" s="282"/>
      <c r="E14" s="282"/>
      <c r="F14" s="282"/>
      <c r="G14" s="282"/>
      <c r="H14" s="282"/>
      <c r="I14" s="282"/>
      <c r="J14" s="282"/>
      <c r="K14" s="282"/>
      <c r="L14" s="282"/>
      <c r="M14" s="282"/>
      <c r="N14" s="282"/>
    </row>
    <row r="15" spans="1:15" ht="18" customHeight="1" x14ac:dyDescent="0.2">
      <c r="B15" s="116" t="s">
        <v>4</v>
      </c>
      <c r="C15" s="282"/>
      <c r="D15" s="282"/>
      <c r="E15" s="282"/>
      <c r="F15" s="282"/>
      <c r="G15" s="282"/>
      <c r="H15" s="282"/>
      <c r="I15" s="282"/>
      <c r="J15" s="282"/>
      <c r="K15" s="282"/>
      <c r="L15" s="282"/>
      <c r="M15" s="282"/>
      <c r="N15" s="282"/>
    </row>
    <row r="16" spans="1:15" ht="15" customHeight="1" x14ac:dyDescent="0.2">
      <c r="B16" s="112"/>
      <c r="C16" s="282"/>
      <c r="D16" s="282"/>
      <c r="E16" s="282"/>
      <c r="F16" s="282"/>
      <c r="G16" s="282"/>
      <c r="H16" s="282"/>
      <c r="I16" s="282"/>
      <c r="J16" s="282"/>
      <c r="K16" s="282"/>
      <c r="L16" s="282"/>
      <c r="M16" s="282"/>
      <c r="N16" s="282"/>
    </row>
    <row r="17" spans="2:14" ht="15" customHeight="1" x14ac:dyDescent="0.2">
      <c r="B17" s="112"/>
      <c r="C17" s="112"/>
      <c r="D17" s="113"/>
      <c r="E17" s="113"/>
      <c r="F17" s="113"/>
      <c r="G17" s="113"/>
      <c r="H17" s="113"/>
      <c r="I17" s="113"/>
      <c r="J17" s="117"/>
      <c r="K17" s="117"/>
      <c r="L17" s="117"/>
      <c r="M17" s="117"/>
    </row>
    <row r="18" spans="2:14" ht="18.75" customHeight="1" x14ac:dyDescent="0.2">
      <c r="B18" s="111" t="s">
        <v>35</v>
      </c>
      <c r="C18" s="283" t="s">
        <v>33</v>
      </c>
      <c r="D18" s="283"/>
      <c r="E18" s="283"/>
      <c r="F18" s="283"/>
      <c r="G18" s="283"/>
      <c r="H18" s="283"/>
      <c r="I18" s="283"/>
      <c r="J18" s="283"/>
      <c r="K18" s="283"/>
      <c r="L18" s="283"/>
      <c r="M18" s="283"/>
      <c r="N18" s="283"/>
    </row>
    <row r="19" spans="2:14" ht="24.75" customHeight="1" x14ac:dyDescent="0.2">
      <c r="B19" s="111" t="s">
        <v>36</v>
      </c>
      <c r="C19" s="283"/>
      <c r="D19" s="283"/>
      <c r="E19" s="283"/>
      <c r="F19" s="283"/>
      <c r="G19" s="283"/>
      <c r="H19" s="283"/>
      <c r="I19" s="283"/>
      <c r="J19" s="283"/>
      <c r="K19" s="283"/>
      <c r="L19" s="283"/>
      <c r="M19" s="283"/>
      <c r="N19" s="283"/>
    </row>
    <row r="20" spans="2:14" ht="15" customHeight="1" x14ac:dyDescent="0.2">
      <c r="B20" s="112"/>
      <c r="C20" s="283"/>
      <c r="D20" s="283"/>
      <c r="E20" s="283"/>
      <c r="F20" s="283"/>
      <c r="G20" s="283"/>
      <c r="H20" s="283"/>
      <c r="I20" s="283"/>
      <c r="J20" s="283"/>
      <c r="K20" s="283"/>
      <c r="L20" s="283"/>
      <c r="M20" s="283"/>
      <c r="N20" s="283"/>
    </row>
    <row r="21" spans="2:14" ht="15" customHeight="1" x14ac:dyDescent="0.2">
      <c r="C21" s="284"/>
      <c r="D21" s="284"/>
      <c r="E21" s="284"/>
      <c r="F21" s="284"/>
      <c r="G21" s="284"/>
      <c r="H21" s="284"/>
      <c r="I21" s="113"/>
      <c r="J21" s="117"/>
      <c r="K21" s="117"/>
      <c r="L21" s="117"/>
      <c r="M21" s="117"/>
    </row>
    <row r="22" spans="2:14" ht="15" customHeight="1" x14ac:dyDescent="0.25">
      <c r="B22" s="119"/>
      <c r="G22" s="120"/>
      <c r="H22" s="121"/>
      <c r="I22" s="122"/>
    </row>
    <row r="23" spans="2:14" ht="18" customHeight="1" x14ac:dyDescent="0.2">
      <c r="B23" s="281" t="s">
        <v>41</v>
      </c>
      <c r="C23" s="281"/>
      <c r="D23" s="281"/>
      <c r="E23" s="281"/>
      <c r="F23" s="281"/>
      <c r="G23" s="281"/>
      <c r="H23" s="281"/>
      <c r="I23" s="281"/>
      <c r="J23" s="281"/>
      <c r="K23" s="281"/>
      <c r="L23" s="281"/>
      <c r="M23" s="281"/>
      <c r="N23" s="281"/>
    </row>
    <row r="24" spans="2:14" ht="18" customHeight="1" x14ac:dyDescent="0.2">
      <c r="B24" s="281"/>
      <c r="C24" s="281"/>
      <c r="D24" s="281"/>
      <c r="E24" s="281"/>
      <c r="F24" s="281"/>
      <c r="G24" s="281"/>
      <c r="H24" s="281"/>
      <c r="I24" s="281"/>
      <c r="J24" s="281"/>
      <c r="K24" s="281"/>
      <c r="L24" s="281"/>
      <c r="M24" s="281"/>
      <c r="N24" s="281"/>
    </row>
    <row r="25" spans="2:14" ht="4.5" customHeight="1" x14ac:dyDescent="0.25">
      <c r="B25" s="119"/>
      <c r="G25" s="121"/>
      <c r="H25" s="121"/>
    </row>
    <row r="26" spans="2:14" ht="15" customHeight="1" x14ac:dyDescent="0.25">
      <c r="B26" s="119"/>
      <c r="C26" s="113" t="s">
        <v>98</v>
      </c>
      <c r="D26" s="113" t="s">
        <v>99</v>
      </c>
      <c r="E26" s="113" t="s">
        <v>100</v>
      </c>
      <c r="G26" s="121"/>
      <c r="H26" s="121"/>
    </row>
    <row r="27" spans="2:14" ht="15" customHeight="1" x14ac:dyDescent="0.25">
      <c r="B27" s="119"/>
      <c r="C27" s="285" t="str">
        <f>'Übersicht P4'!K56</f>
        <v/>
      </c>
      <c r="D27" s="285" t="str">
        <f>'Übersicht P4'!D59</f>
        <v/>
      </c>
      <c r="E27" s="285" t="str">
        <f>'Übersicht P4'!K59</f>
        <v/>
      </c>
      <c r="G27" s="121"/>
      <c r="H27" s="121"/>
    </row>
    <row r="28" spans="2:14" ht="15" customHeight="1" x14ac:dyDescent="0.25">
      <c r="B28" s="119"/>
      <c r="C28" s="285"/>
      <c r="D28" s="285"/>
      <c r="E28" s="285"/>
      <c r="G28" s="121"/>
      <c r="H28" s="121"/>
    </row>
    <row r="29" spans="2:14" ht="6.75" customHeight="1" x14ac:dyDescent="0.25">
      <c r="B29" s="119"/>
      <c r="G29" s="121"/>
      <c r="H29" s="121"/>
    </row>
    <row r="30" spans="2:14" ht="15" customHeight="1" x14ac:dyDescent="0.2">
      <c r="B30" s="281" t="s">
        <v>42</v>
      </c>
      <c r="C30" s="281"/>
      <c r="D30" s="281"/>
      <c r="E30" s="281"/>
      <c r="F30" s="281"/>
      <c r="G30" s="281"/>
      <c r="H30" s="281"/>
      <c r="I30" s="281"/>
      <c r="J30" s="281"/>
      <c r="K30" s="281"/>
      <c r="L30" s="281"/>
      <c r="M30" s="281"/>
      <c r="N30" s="281"/>
    </row>
    <row r="31" spans="2:14" ht="23.25" customHeight="1" x14ac:dyDescent="0.2">
      <c r="B31" s="281"/>
      <c r="C31" s="281"/>
      <c r="D31" s="281"/>
      <c r="E31" s="281"/>
      <c r="F31" s="281"/>
      <c r="G31" s="281"/>
      <c r="H31" s="281"/>
      <c r="I31" s="281"/>
      <c r="J31" s="281"/>
      <c r="K31" s="281"/>
      <c r="L31" s="281"/>
      <c r="M31" s="281"/>
      <c r="N31" s="281"/>
    </row>
    <row r="32" spans="2:14" ht="18" customHeight="1" x14ac:dyDescent="0.2">
      <c r="C32" s="123" t="s">
        <v>98</v>
      </c>
      <c r="G32" s="124"/>
      <c r="H32" s="286" t="s">
        <v>95</v>
      </c>
      <c r="I32" s="109"/>
    </row>
    <row r="33" spans="2:14" ht="18" customHeight="1" x14ac:dyDescent="0.2">
      <c r="C33" s="287" t="str">
        <f>'Übersicht P4'!K62</f>
        <v/>
      </c>
      <c r="G33" s="124"/>
      <c r="H33" s="286"/>
      <c r="I33" s="109"/>
    </row>
    <row r="34" spans="2:14" ht="15" customHeight="1" x14ac:dyDescent="0.25">
      <c r="B34" s="119"/>
      <c r="C34" s="288"/>
      <c r="G34" s="125"/>
      <c r="H34" s="125"/>
    </row>
    <row r="35" spans="2:14" ht="6.75" customHeight="1" x14ac:dyDescent="0.25">
      <c r="B35" s="119"/>
      <c r="C35" s="126"/>
      <c r="G35" s="125"/>
      <c r="H35" s="125"/>
    </row>
    <row r="36" spans="2:14" ht="18" customHeight="1" x14ac:dyDescent="0.2">
      <c r="B36" s="281" t="s">
        <v>43</v>
      </c>
      <c r="C36" s="281"/>
      <c r="D36" s="281"/>
      <c r="E36" s="281"/>
      <c r="F36" s="281"/>
      <c r="G36" s="281"/>
      <c r="H36" s="281"/>
      <c r="I36" s="281"/>
      <c r="J36" s="281"/>
      <c r="K36" s="281"/>
      <c r="L36" s="281"/>
      <c r="M36" s="281"/>
      <c r="N36" s="281"/>
    </row>
    <row r="37" spans="2:14" ht="18" customHeight="1" x14ac:dyDescent="0.2">
      <c r="B37" s="281"/>
      <c r="C37" s="281"/>
      <c r="D37" s="281"/>
      <c r="E37" s="281"/>
      <c r="F37" s="281"/>
      <c r="G37" s="281"/>
      <c r="H37" s="281"/>
      <c r="I37" s="281"/>
      <c r="J37" s="281"/>
      <c r="K37" s="281"/>
      <c r="L37" s="281"/>
      <c r="M37" s="281"/>
      <c r="N37" s="281"/>
    </row>
    <row r="38" spans="2:14" ht="15" customHeight="1" x14ac:dyDescent="0.2">
      <c r="B38" s="127"/>
      <c r="C38" s="128" t="s">
        <v>98</v>
      </c>
      <c r="D38" s="127"/>
      <c r="E38" s="127"/>
      <c r="F38" s="127"/>
      <c r="G38" s="127"/>
      <c r="H38" s="124"/>
    </row>
    <row r="39" spans="2:14" ht="15" customHeight="1" x14ac:dyDescent="0.2">
      <c r="B39" s="127"/>
      <c r="C39" s="289" t="str">
        <f>'Übersicht P4'!K65</f>
        <v/>
      </c>
      <c r="D39" s="127"/>
      <c r="E39" s="127"/>
      <c r="F39" s="127"/>
      <c r="G39" s="127"/>
      <c r="H39" s="124"/>
    </row>
    <row r="40" spans="2:14" ht="15" customHeight="1" x14ac:dyDescent="0.2">
      <c r="B40" s="127"/>
      <c r="C40" s="290"/>
      <c r="D40" s="127"/>
      <c r="E40" s="127"/>
      <c r="F40" s="127"/>
      <c r="G40" s="127"/>
      <c r="H40" s="129"/>
    </row>
    <row r="41" spans="2:14" ht="8.25" customHeight="1" x14ac:dyDescent="0.2">
      <c r="B41" s="127"/>
      <c r="C41" s="130"/>
      <c r="D41" s="127"/>
      <c r="E41" s="127"/>
      <c r="F41" s="127"/>
      <c r="G41" s="127"/>
      <c r="H41" s="129"/>
    </row>
    <row r="42" spans="2:14" ht="18" customHeight="1" x14ac:dyDescent="0.2">
      <c r="B42" s="281" t="s">
        <v>44</v>
      </c>
      <c r="C42" s="281"/>
      <c r="D42" s="281"/>
      <c r="E42" s="281"/>
      <c r="F42" s="281"/>
      <c r="G42" s="281"/>
      <c r="H42" s="281"/>
      <c r="I42" s="281"/>
      <c r="J42" s="281"/>
      <c r="K42" s="281"/>
      <c r="L42" s="281"/>
      <c r="M42" s="281"/>
      <c r="N42" s="281"/>
    </row>
    <row r="43" spans="2:14" ht="18" customHeight="1" x14ac:dyDescent="0.2">
      <c r="B43" s="281"/>
      <c r="C43" s="281"/>
      <c r="D43" s="281"/>
      <c r="E43" s="281"/>
      <c r="F43" s="281"/>
      <c r="G43" s="281"/>
      <c r="H43" s="281"/>
      <c r="I43" s="281"/>
      <c r="J43" s="281"/>
      <c r="K43" s="281"/>
      <c r="L43" s="281"/>
      <c r="M43" s="281"/>
      <c r="N43" s="281"/>
    </row>
    <row r="44" spans="2:14" ht="4.5" customHeight="1" x14ac:dyDescent="0.25">
      <c r="B44" s="119"/>
      <c r="G44" s="124"/>
      <c r="H44" s="129"/>
    </row>
    <row r="45" spans="2:14" ht="14.25" customHeight="1" x14ac:dyDescent="0.25">
      <c r="B45" s="119"/>
      <c r="C45" s="113" t="s">
        <v>98</v>
      </c>
      <c r="D45" s="113" t="s">
        <v>99</v>
      </c>
      <c r="E45" s="113" t="s">
        <v>100</v>
      </c>
      <c r="G45" s="124"/>
      <c r="H45" s="129"/>
    </row>
    <row r="46" spans="2:14" ht="10.5" customHeight="1" x14ac:dyDescent="0.25">
      <c r="B46" s="119"/>
      <c r="C46" s="294" t="str">
        <f>'Übersicht P4'!K68</f>
        <v/>
      </c>
      <c r="D46" s="294" t="str">
        <f>'Übersicht P4'!D71</f>
        <v/>
      </c>
      <c r="E46" s="294" t="str">
        <f>'Übersicht P4'!K71</f>
        <v/>
      </c>
      <c r="G46" s="124"/>
      <c r="H46" s="124"/>
    </row>
    <row r="47" spans="2:14" ht="24" customHeight="1" x14ac:dyDescent="0.25">
      <c r="B47" s="119"/>
      <c r="C47" s="294"/>
      <c r="D47" s="294"/>
      <c r="E47" s="294"/>
      <c r="G47" s="124"/>
      <c r="H47" s="124"/>
    </row>
    <row r="48" spans="2:14" ht="19.5" customHeight="1" x14ac:dyDescent="0.2">
      <c r="B48" s="295"/>
      <c r="C48" s="295"/>
      <c r="D48" s="131"/>
      <c r="F48" s="295"/>
      <c r="G48" s="295"/>
      <c r="H48" s="132"/>
    </row>
    <row r="49" spans="2:15" ht="19.5" customHeight="1" x14ac:dyDescent="0.2">
      <c r="B49" s="133"/>
      <c r="C49" s="133"/>
      <c r="D49" s="131"/>
      <c r="F49" s="133"/>
      <c r="G49" s="133"/>
      <c r="H49" s="132"/>
    </row>
    <row r="50" spans="2:15" ht="15" customHeight="1" x14ac:dyDescent="0.2">
      <c r="B50" s="292" t="s">
        <v>95</v>
      </c>
      <c r="C50" s="292"/>
      <c r="D50" s="292"/>
      <c r="E50" s="134">
        <f ca="1">TODAY()</f>
        <v>43158</v>
      </c>
      <c r="F50" s="293"/>
      <c r="G50" s="293"/>
      <c r="H50" s="293"/>
      <c r="I50" s="293"/>
      <c r="J50" s="293"/>
      <c r="K50" s="293"/>
      <c r="L50" s="293"/>
      <c r="M50" s="293"/>
      <c r="N50" s="293"/>
    </row>
    <row r="51" spans="2:15" ht="15" customHeight="1" x14ac:dyDescent="0.25">
      <c r="B51" s="135"/>
      <c r="C51" s="136"/>
      <c r="E51" s="137"/>
      <c r="F51" s="291" t="s">
        <v>101</v>
      </c>
      <c r="G51" s="291"/>
      <c r="H51" s="291"/>
      <c r="I51" s="291"/>
      <c r="J51" s="291"/>
      <c r="K51" s="291"/>
      <c r="L51" s="291"/>
      <c r="M51" s="291"/>
      <c r="N51" s="291"/>
    </row>
    <row r="52" spans="2:15" ht="15" customHeight="1" x14ac:dyDescent="0.25">
      <c r="B52" s="122"/>
    </row>
    <row r="53" spans="2:15" ht="15.75" hidden="1" x14ac:dyDescent="0.25">
      <c r="B53" s="122"/>
    </row>
    <row r="54" spans="2:15" ht="15.75" hidden="1" x14ac:dyDescent="0.25">
      <c r="B54" s="122"/>
    </row>
    <row r="55" spans="2:15" ht="15.75" hidden="1" x14ac:dyDescent="0.25">
      <c r="B55" s="122"/>
    </row>
    <row r="56" spans="2:15" ht="15.75" hidden="1" x14ac:dyDescent="0.25">
      <c r="B56" s="122"/>
    </row>
    <row r="57" spans="2:15" ht="15.75" hidden="1" x14ac:dyDescent="0.25">
      <c r="B57" s="122"/>
    </row>
    <row r="58" spans="2:15" ht="15.75" hidden="1" x14ac:dyDescent="0.25">
      <c r="B58" s="122"/>
    </row>
    <row r="59" spans="2:15" ht="15.75" hidden="1" x14ac:dyDescent="0.25">
      <c r="B59" s="122"/>
    </row>
    <row r="60" spans="2:15" s="108" customFormat="1" hidden="1" x14ac:dyDescent="0.2">
      <c r="B60" s="118"/>
      <c r="C60" s="118"/>
      <c r="D60" s="118"/>
      <c r="E60" s="118"/>
      <c r="F60" s="118"/>
      <c r="G60" s="118"/>
      <c r="H60" s="118"/>
      <c r="I60" s="118"/>
      <c r="J60" s="110"/>
      <c r="K60" s="110"/>
      <c r="L60" s="110"/>
      <c r="M60" s="110"/>
      <c r="N60" s="110"/>
      <c r="O60" s="110"/>
    </row>
    <row r="61" spans="2:15" s="108" customFormat="1" hidden="1" x14ac:dyDescent="0.2">
      <c r="B61" s="118"/>
      <c r="C61" s="118"/>
      <c r="D61" s="118"/>
      <c r="E61" s="118"/>
      <c r="F61" s="118"/>
      <c r="G61" s="118"/>
      <c r="H61" s="118"/>
      <c r="I61" s="118"/>
      <c r="J61" s="110"/>
      <c r="K61" s="110"/>
      <c r="L61" s="110"/>
      <c r="M61" s="110"/>
      <c r="N61" s="110"/>
      <c r="O61" s="110"/>
    </row>
    <row r="62" spans="2:15" s="108" customFormat="1" hidden="1" x14ac:dyDescent="0.2">
      <c r="B62" s="118"/>
      <c r="C62" s="118"/>
      <c r="D62" s="118"/>
      <c r="E62" s="118"/>
      <c r="F62" s="118"/>
      <c r="G62" s="118"/>
      <c r="H62" s="118"/>
      <c r="I62" s="118"/>
      <c r="J62" s="110"/>
      <c r="K62" s="110"/>
      <c r="L62" s="110"/>
      <c r="M62" s="110"/>
      <c r="N62" s="110"/>
      <c r="O62" s="110"/>
    </row>
    <row r="63" spans="2:15" s="108" customFormat="1" hidden="1" x14ac:dyDescent="0.2">
      <c r="B63" s="118"/>
      <c r="C63" s="118"/>
      <c r="D63" s="118"/>
      <c r="E63" s="118"/>
      <c r="F63" s="118"/>
      <c r="G63" s="118"/>
      <c r="H63" s="118"/>
      <c r="I63" s="118"/>
      <c r="J63" s="110"/>
      <c r="K63" s="110"/>
      <c r="L63" s="110"/>
      <c r="M63" s="110"/>
      <c r="N63" s="110"/>
      <c r="O63" s="110"/>
    </row>
    <row r="64" spans="2:15" s="108" customFormat="1" hidden="1" x14ac:dyDescent="0.2">
      <c r="B64" s="118"/>
      <c r="C64" s="118"/>
      <c r="D64" s="118"/>
      <c r="E64" s="118"/>
      <c r="F64" s="118"/>
      <c r="G64" s="118"/>
      <c r="H64" s="118"/>
      <c r="I64" s="118"/>
      <c r="J64" s="110"/>
      <c r="K64" s="110"/>
      <c r="L64" s="110"/>
      <c r="M64" s="110"/>
      <c r="N64" s="110"/>
      <c r="O64" s="110"/>
    </row>
    <row r="65" spans="2:15" s="108" customFormat="1" hidden="1" x14ac:dyDescent="0.2">
      <c r="B65" s="118"/>
      <c r="C65" s="118"/>
      <c r="D65" s="118"/>
      <c r="E65" s="118"/>
      <c r="F65" s="118"/>
      <c r="G65" s="118"/>
      <c r="H65" s="118"/>
      <c r="I65" s="118"/>
      <c r="J65" s="110"/>
      <c r="K65" s="110"/>
      <c r="L65" s="110"/>
      <c r="M65" s="110"/>
      <c r="N65" s="110"/>
      <c r="O65" s="110"/>
    </row>
    <row r="66" spans="2:15" s="108" customFormat="1" hidden="1" x14ac:dyDescent="0.2">
      <c r="B66" s="118"/>
      <c r="C66" s="118"/>
      <c r="D66" s="118"/>
      <c r="E66" s="118"/>
      <c r="F66" s="118"/>
      <c r="G66" s="118"/>
      <c r="H66" s="118"/>
      <c r="I66" s="118"/>
      <c r="J66" s="110"/>
      <c r="K66" s="110"/>
      <c r="L66" s="110"/>
      <c r="M66" s="110"/>
      <c r="N66" s="110"/>
      <c r="O66" s="110"/>
    </row>
    <row r="67" spans="2:15" s="108" customFormat="1" hidden="1" x14ac:dyDescent="0.2">
      <c r="B67" s="118"/>
      <c r="C67" s="118"/>
      <c r="D67" s="118"/>
      <c r="E67" s="118"/>
      <c r="F67" s="118"/>
      <c r="G67" s="118"/>
      <c r="H67" s="118"/>
      <c r="I67" s="118"/>
      <c r="J67" s="110"/>
      <c r="K67" s="110"/>
      <c r="L67" s="110"/>
      <c r="M67" s="110"/>
      <c r="N67" s="110"/>
      <c r="O67" s="110"/>
    </row>
    <row r="68" spans="2:15" s="108" customFormat="1" hidden="1" x14ac:dyDescent="0.2">
      <c r="B68" s="118"/>
      <c r="C68" s="118"/>
      <c r="D68" s="118"/>
      <c r="E68" s="118"/>
      <c r="F68" s="118"/>
      <c r="G68" s="118"/>
      <c r="H68" s="118"/>
      <c r="I68" s="118"/>
      <c r="J68" s="110"/>
      <c r="K68" s="110"/>
      <c r="L68" s="110"/>
      <c r="M68" s="110"/>
      <c r="N68" s="110"/>
      <c r="O68" s="110"/>
    </row>
    <row r="69" spans="2:15" s="108" customFormat="1" hidden="1" x14ac:dyDescent="0.2">
      <c r="B69" s="118"/>
      <c r="C69" s="118"/>
      <c r="D69" s="118"/>
      <c r="E69" s="118"/>
      <c r="F69" s="118"/>
      <c r="G69" s="118"/>
      <c r="H69" s="118"/>
      <c r="I69" s="118"/>
      <c r="J69" s="110"/>
      <c r="K69" s="110"/>
      <c r="L69" s="110"/>
      <c r="M69" s="110"/>
      <c r="N69" s="110"/>
      <c r="O69" s="110"/>
    </row>
    <row r="70" spans="2:15" s="108" customFormat="1" hidden="1" x14ac:dyDescent="0.2">
      <c r="B70" s="118"/>
      <c r="C70" s="118"/>
      <c r="D70" s="118"/>
      <c r="E70" s="118"/>
      <c r="F70" s="118"/>
      <c r="G70" s="118"/>
      <c r="H70" s="118"/>
      <c r="I70" s="118"/>
      <c r="J70" s="110"/>
      <c r="K70" s="110"/>
      <c r="L70" s="110"/>
      <c r="M70" s="110"/>
      <c r="N70" s="110"/>
      <c r="O70" s="110"/>
    </row>
    <row r="71" spans="2:15" s="108" customFormat="1" hidden="1" x14ac:dyDescent="0.2">
      <c r="B71" s="118"/>
      <c r="C71" s="118"/>
      <c r="D71" s="118"/>
      <c r="E71" s="118"/>
      <c r="F71" s="118"/>
      <c r="G71" s="118"/>
      <c r="H71" s="118"/>
      <c r="I71" s="118"/>
      <c r="J71" s="110"/>
      <c r="K71" s="110"/>
      <c r="L71" s="110"/>
      <c r="M71" s="110"/>
      <c r="N71" s="110"/>
      <c r="O71" s="110"/>
    </row>
    <row r="72" spans="2:15" s="108" customFormat="1" hidden="1" x14ac:dyDescent="0.2">
      <c r="B72" s="118"/>
      <c r="C72" s="118"/>
      <c r="D72" s="118"/>
      <c r="E72" s="118"/>
      <c r="F72" s="118"/>
      <c r="G72" s="118"/>
      <c r="H72" s="118"/>
      <c r="I72" s="118"/>
      <c r="J72" s="110"/>
      <c r="K72" s="110"/>
      <c r="L72" s="110"/>
      <c r="M72" s="110"/>
      <c r="N72" s="110"/>
      <c r="O72" s="110"/>
    </row>
    <row r="73" spans="2:15" s="108" customFormat="1" hidden="1" x14ac:dyDescent="0.2">
      <c r="B73" s="118"/>
      <c r="C73" s="118"/>
      <c r="D73" s="118"/>
      <c r="E73" s="118"/>
      <c r="F73" s="118"/>
      <c r="G73" s="118"/>
      <c r="H73" s="118"/>
      <c r="I73" s="118"/>
      <c r="J73" s="110"/>
      <c r="K73" s="110"/>
      <c r="L73" s="110"/>
      <c r="M73" s="110"/>
      <c r="N73" s="110"/>
      <c r="O73" s="110"/>
    </row>
    <row r="74" spans="2:15" s="108" customFormat="1" hidden="1" x14ac:dyDescent="0.2">
      <c r="B74" s="118"/>
      <c r="C74" s="118"/>
      <c r="D74" s="118"/>
      <c r="E74" s="118"/>
      <c r="F74" s="118"/>
      <c r="G74" s="118"/>
      <c r="H74" s="118"/>
      <c r="I74" s="118"/>
      <c r="J74" s="110"/>
      <c r="K74" s="110"/>
      <c r="L74" s="110"/>
      <c r="M74" s="110"/>
      <c r="N74" s="110"/>
      <c r="O74" s="110"/>
    </row>
    <row r="75" spans="2:15" s="108" customFormat="1" hidden="1" x14ac:dyDescent="0.2">
      <c r="B75" s="118"/>
      <c r="C75" s="118"/>
      <c r="D75" s="118"/>
      <c r="E75" s="118"/>
      <c r="F75" s="118"/>
      <c r="G75" s="118"/>
      <c r="H75" s="118"/>
      <c r="I75" s="118"/>
      <c r="J75" s="110"/>
      <c r="K75" s="110"/>
      <c r="L75" s="110"/>
      <c r="M75" s="110"/>
      <c r="N75" s="110"/>
      <c r="O75" s="110"/>
    </row>
    <row r="76" spans="2:15" s="108" customFormat="1" hidden="1" x14ac:dyDescent="0.2">
      <c r="B76" s="118"/>
      <c r="C76" s="118"/>
      <c r="D76" s="118"/>
      <c r="E76" s="118"/>
      <c r="F76" s="118"/>
      <c r="G76" s="118"/>
      <c r="H76" s="118"/>
      <c r="I76" s="118"/>
      <c r="J76" s="110"/>
      <c r="K76" s="110"/>
      <c r="L76" s="110"/>
      <c r="M76" s="110"/>
      <c r="N76" s="110"/>
      <c r="O76" s="110"/>
    </row>
    <row r="77" spans="2:15" s="108" customFormat="1" hidden="1" x14ac:dyDescent="0.2">
      <c r="B77" s="118"/>
      <c r="C77" s="118"/>
      <c r="D77" s="118"/>
      <c r="E77" s="118"/>
      <c r="F77" s="118"/>
      <c r="G77" s="118"/>
      <c r="H77" s="118"/>
      <c r="I77" s="118"/>
      <c r="J77" s="110"/>
      <c r="K77" s="110"/>
      <c r="L77" s="110"/>
      <c r="M77" s="110"/>
      <c r="N77" s="110"/>
      <c r="O77" s="110"/>
    </row>
    <row r="78" spans="2:15" s="108" customFormat="1" hidden="1" x14ac:dyDescent="0.2">
      <c r="B78" s="118"/>
      <c r="C78" s="118"/>
      <c r="D78" s="118"/>
      <c r="E78" s="118"/>
      <c r="F78" s="118"/>
      <c r="G78" s="118"/>
      <c r="H78" s="118"/>
      <c r="I78" s="118"/>
      <c r="J78" s="110"/>
      <c r="K78" s="110"/>
      <c r="L78" s="110"/>
      <c r="M78" s="110"/>
      <c r="N78" s="110"/>
      <c r="O78" s="110"/>
    </row>
    <row r="79" spans="2:15" s="108" customFormat="1" hidden="1" x14ac:dyDescent="0.2">
      <c r="B79" s="118"/>
      <c r="C79" s="118"/>
      <c r="D79" s="118"/>
      <c r="E79" s="118"/>
      <c r="F79" s="118"/>
      <c r="G79" s="118"/>
      <c r="H79" s="118"/>
      <c r="I79" s="118"/>
      <c r="J79" s="110"/>
      <c r="K79" s="110"/>
      <c r="L79" s="110"/>
      <c r="M79" s="110"/>
      <c r="N79" s="110"/>
      <c r="O79" s="110"/>
    </row>
    <row r="80" spans="2:15" s="108" customFormat="1" hidden="1" x14ac:dyDescent="0.2">
      <c r="B80" s="118"/>
      <c r="C80" s="118"/>
      <c r="D80" s="118"/>
      <c r="E80" s="118"/>
      <c r="F80" s="118"/>
      <c r="G80" s="118"/>
      <c r="H80" s="118"/>
      <c r="I80" s="118"/>
      <c r="J80" s="110"/>
      <c r="K80" s="110"/>
      <c r="L80" s="110"/>
      <c r="M80" s="110"/>
      <c r="N80" s="110"/>
      <c r="O80" s="110"/>
    </row>
    <row r="81" spans="2:15" s="108" customFormat="1" hidden="1" x14ac:dyDescent="0.2">
      <c r="B81" s="118"/>
      <c r="C81" s="118"/>
      <c r="D81" s="118"/>
      <c r="E81" s="118"/>
      <c r="F81" s="118"/>
      <c r="G81" s="118"/>
      <c r="H81" s="118"/>
      <c r="I81" s="118"/>
      <c r="J81" s="110"/>
      <c r="K81" s="110"/>
      <c r="L81" s="110"/>
      <c r="M81" s="110"/>
      <c r="N81" s="110"/>
      <c r="O81" s="110"/>
    </row>
    <row r="82" spans="2:15" s="108" customFormat="1" hidden="1" x14ac:dyDescent="0.2">
      <c r="B82" s="118"/>
      <c r="C82" s="118"/>
      <c r="D82" s="118"/>
      <c r="E82" s="118"/>
      <c r="F82" s="118"/>
      <c r="G82" s="118"/>
      <c r="H82" s="118"/>
      <c r="I82" s="118"/>
      <c r="J82" s="110"/>
      <c r="K82" s="110"/>
      <c r="L82" s="110"/>
      <c r="M82" s="110"/>
      <c r="N82" s="110"/>
      <c r="O82" s="110"/>
    </row>
    <row r="83" spans="2:15" x14ac:dyDescent="0.2"/>
    <row r="84" spans="2:15" x14ac:dyDescent="0.2"/>
    <row r="85" spans="2:15" ht="12.75" customHeight="1" x14ac:dyDescent="0.2"/>
    <row r="86" spans="2:15" ht="12.75" customHeight="1" x14ac:dyDescent="0.2"/>
    <row r="87" spans="2:15" ht="12.75" customHeight="1" x14ac:dyDescent="0.2"/>
  </sheetData>
  <sheetProtection password="D124" sheet="1" objects="1" scenarios="1" selectLockedCells="1"/>
  <mergeCells count="28">
    <mergeCell ref="F51:N51"/>
    <mergeCell ref="B50:D50"/>
    <mergeCell ref="F50:N50"/>
    <mergeCell ref="C46:C47"/>
    <mergeCell ref="D46:D47"/>
    <mergeCell ref="E46:E47"/>
    <mergeCell ref="B48:C48"/>
    <mergeCell ref="F48:G48"/>
    <mergeCell ref="B42:N43"/>
    <mergeCell ref="C14:N16"/>
    <mergeCell ref="C18:N20"/>
    <mergeCell ref="C21:H21"/>
    <mergeCell ref="B23:N24"/>
    <mergeCell ref="C27:C28"/>
    <mergeCell ref="D27:D28"/>
    <mergeCell ref="E27:E28"/>
    <mergeCell ref="B30:N31"/>
    <mergeCell ref="H32:H33"/>
    <mergeCell ref="C33:C34"/>
    <mergeCell ref="B36:N37"/>
    <mergeCell ref="C39:C40"/>
    <mergeCell ref="F10:K12"/>
    <mergeCell ref="L10:N12"/>
    <mergeCell ref="B2:XFD2"/>
    <mergeCell ref="B3:O3"/>
    <mergeCell ref="C4:N4"/>
    <mergeCell ref="C6:N6"/>
    <mergeCell ref="B9:E9"/>
  </mergeCells>
  <pageMargins left="0.78740157499999996" right="0.41" top="0.39" bottom="0.4" header="0.38" footer="0.2"/>
  <pageSetup paperSize="9" orientation="portrait" r:id="rId1"/>
  <headerFooter alignWithMargins="0">
    <oddFooter>&amp;L&amp;8&amp;F : &amp;A&amp;C&amp;G&amp;R&amp;8&amp;D</oddFooter>
  </headerFooter>
  <rowBreaks count="1" manualBreakCount="1">
    <brk id="52" max="16383" man="1"/>
  </rowBreaks>
  <colBreaks count="1" manualBreakCount="1">
    <brk id="9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43"/>
  <sheetViews>
    <sheetView topLeftCell="A2" workbookViewId="0">
      <selection activeCell="D9" sqref="D9"/>
    </sheetView>
  </sheetViews>
  <sheetFormatPr baseColWidth="10" defaultColWidth="0" defaultRowHeight="12.75" zeroHeight="1" x14ac:dyDescent="0.2"/>
  <cols>
    <col min="1" max="1" width="11.42578125" customWidth="1"/>
    <col min="2" max="2" width="21.28515625" style="146" customWidth="1"/>
    <col min="3" max="4" width="12.28515625" style="146" customWidth="1"/>
    <col min="5" max="5" width="12.5703125" style="146" customWidth="1"/>
    <col min="6" max="6" width="12.42578125" style="146" customWidth="1"/>
    <col min="7" max="7" width="12.28515625" style="146" customWidth="1"/>
    <col min="8" max="8" width="12.7109375" style="146" customWidth="1"/>
    <col min="9" max="9" width="12.85546875" style="146" customWidth="1"/>
    <col min="10" max="10" width="0.42578125" customWidth="1"/>
    <col min="11" max="16383" width="11.42578125" hidden="1"/>
    <col min="16384" max="16384" width="0.42578125" hidden="1"/>
  </cols>
  <sheetData>
    <row r="1" spans="1:12" ht="15.75" customHeight="1" thickTop="1" x14ac:dyDescent="0.2">
      <c r="A1" s="303" t="s">
        <v>104</v>
      </c>
      <c r="B1" s="304"/>
      <c r="C1" s="304"/>
      <c r="D1" s="304"/>
      <c r="E1" s="304"/>
      <c r="F1" s="304"/>
      <c r="G1" s="304"/>
      <c r="H1" s="304"/>
      <c r="I1" s="305"/>
    </row>
    <row r="2" spans="1:12" ht="23.25" customHeight="1" thickBot="1" x14ac:dyDescent="0.25">
      <c r="A2" s="306"/>
      <c r="B2" s="307"/>
      <c r="C2" s="307"/>
      <c r="D2" s="307"/>
      <c r="E2" s="307"/>
      <c r="F2" s="307"/>
      <c r="G2" s="307"/>
      <c r="H2" s="307"/>
      <c r="I2" s="308"/>
    </row>
    <row r="3" spans="1:12" ht="39.75" customHeight="1" thickTop="1" x14ac:dyDescent="0.2">
      <c r="A3" s="309" t="s">
        <v>48</v>
      </c>
      <c r="B3" s="310"/>
      <c r="C3" s="141" t="s">
        <v>49</v>
      </c>
      <c r="D3" s="152" t="s">
        <v>50</v>
      </c>
      <c r="E3" s="152" t="s">
        <v>51</v>
      </c>
      <c r="F3" s="152" t="s">
        <v>52</v>
      </c>
      <c r="G3" s="141" t="s">
        <v>53</v>
      </c>
      <c r="H3" s="311" t="s">
        <v>54</v>
      </c>
      <c r="I3" s="313" t="s">
        <v>55</v>
      </c>
    </row>
    <row r="4" spans="1:12" x14ac:dyDescent="0.2">
      <c r="A4" s="315" t="s">
        <v>56</v>
      </c>
      <c r="B4" s="316"/>
      <c r="C4" s="317">
        <v>0.6</v>
      </c>
      <c r="D4" s="296"/>
      <c r="E4" s="297"/>
      <c r="F4" s="298"/>
      <c r="G4" s="299">
        <v>0.4</v>
      </c>
      <c r="H4" s="312"/>
      <c r="I4" s="314"/>
    </row>
    <row r="5" spans="1:12" ht="17.25" customHeight="1" x14ac:dyDescent="0.2">
      <c r="A5" s="315"/>
      <c r="B5" s="316"/>
      <c r="C5" s="317"/>
      <c r="D5" s="157">
        <v>0.3</v>
      </c>
      <c r="E5" s="157">
        <v>0.4</v>
      </c>
      <c r="F5" s="157">
        <v>0.3</v>
      </c>
      <c r="G5" s="300"/>
      <c r="H5" s="312"/>
      <c r="I5" s="314"/>
    </row>
    <row r="6" spans="1:12" ht="19.5" customHeight="1" x14ac:dyDescent="0.2">
      <c r="A6" s="44" t="s">
        <v>57</v>
      </c>
      <c r="B6" s="45" t="s">
        <v>1</v>
      </c>
      <c r="C6" s="301" t="s">
        <v>58</v>
      </c>
      <c r="D6" s="302"/>
      <c r="E6" s="302"/>
      <c r="F6" s="302"/>
      <c r="G6" s="144"/>
      <c r="H6" s="312"/>
      <c r="I6" s="314"/>
    </row>
    <row r="7" spans="1:12" ht="15.75" customHeight="1" x14ac:dyDescent="0.2">
      <c r="A7" s="46">
        <v>1</v>
      </c>
      <c r="B7" s="47" t="str">
        <f>IF('Übersicht P4'!C18="","",'Übersicht P4'!C18)</f>
        <v/>
      </c>
      <c r="C7" s="153"/>
      <c r="D7" s="154"/>
      <c r="E7" s="154"/>
      <c r="F7" s="154"/>
      <c r="G7" s="142" t="str">
        <f>IF(COUNTBLANK(D7:F7)=0,SUM(D7*$D$5)+(((E7*$E$5)+(F7*$F$5))),"")</f>
        <v/>
      </c>
      <c r="H7" s="48" t="str">
        <f t="shared" ref="H7" si="0">IF(COUNTBLANK(C7:F7)=0,IF(OR(C7=0,G7&lt;0.5),IF(IF(COUNTBLANK(C7:F7)=0,SUM((C7*$C$4)+((D7*$D$5)+(E7*$E$5)+(F7*$F$5))*$G$4)," ")&gt;3,3,IF(COUNTBLANK(C7:F7)=0,SUM((C7*$C$4)+((D7*$D$5)+(E7*$E$5)+(F7*$F$5))*$G$4)," ")),IF(COUNTBLANK(C7:F7)=0,SUM((C7*$C$4)+((D7*$D$5)+(E7*$E$5)+(F7*$F$5))*$G$4)," ")),"")</f>
        <v/>
      </c>
      <c r="I7" s="49" t="str">
        <f>IFERROR(IF(H7="","",ROUND(H7,0)),"")</f>
        <v/>
      </c>
      <c r="L7">
        <v>0</v>
      </c>
    </row>
    <row r="8" spans="1:12" ht="15.75" customHeight="1" x14ac:dyDescent="0.2">
      <c r="A8" s="46">
        <v>2</v>
      </c>
      <c r="B8" s="47" t="str">
        <f>IF('Übersicht P4'!C19="","",'Übersicht P4'!C19)</f>
        <v/>
      </c>
      <c r="C8" s="153"/>
      <c r="D8" s="154"/>
      <c r="E8" s="154"/>
      <c r="F8" s="154"/>
      <c r="G8" s="142" t="str">
        <f t="shared" ref="G8:G41" si="1">IF(COUNTBLANK(D8:F8)=0,SUM(D8*$D$5)+(((E8*$E$5)+(F8*$F$5))),"")</f>
        <v/>
      </c>
      <c r="H8" s="48" t="str">
        <f>IF(COUNTBLANK(C8:F8)=0,IF(OR(C8=0,G8&lt;0.5),IF(IF(COUNTBLANK(C8:F8)=0,SUM((C8*$C$4)+((D8*$D$5)+(E8*$E$5)+(F8*$F$5))*$G$4)," ")&gt;3,3,IF(COUNTBLANK(C8:F8)=0,SUM((C8*$C$4)+((D8*$D$5)+(E8*$E$5)+(F8*$F$5))*$G$4)," ")),IF(COUNTBLANK(C8:F8)=0,SUM((C8*$C$4)+((D8*$D$5)+(E8*$E$5)+(F8*$F$5))*$G$4)," ")),"")</f>
        <v/>
      </c>
      <c r="I8" s="49" t="str">
        <f t="shared" ref="I8:I41" si="2">IFERROR(IF(H8="","",ROUND(H8,0)),"")</f>
        <v/>
      </c>
      <c r="L8">
        <v>1</v>
      </c>
    </row>
    <row r="9" spans="1:12" ht="15.75" customHeight="1" x14ac:dyDescent="0.2">
      <c r="A9" s="46">
        <v>3</v>
      </c>
      <c r="B9" s="47" t="str">
        <f>IF('Übersicht P4'!C20="","",'Übersicht P4'!C20)</f>
        <v/>
      </c>
      <c r="C9" s="153"/>
      <c r="D9" s="154"/>
      <c r="E9" s="154"/>
      <c r="F9" s="154"/>
      <c r="G9" s="142" t="str">
        <f t="shared" si="1"/>
        <v/>
      </c>
      <c r="H9" s="48" t="str">
        <f t="shared" ref="H9:H41" si="3">IF(COUNTBLANK(C9:F9)=0,IF(OR(C9=0,G9&lt;0.5),IF(IF(COUNTBLANK(C9:F9)=0,SUM((C9*$C$4)+((D9*$D$5)+(E9*$E$5)+(F9*$F$5))*$G$4)," ")&gt;3,3,IF(COUNTBLANK(C9:F9)=0,SUM((C9*$C$4)+((D9*$D$5)+(E9*$E$5)+(F9*$F$5))*$G$4)," ")),IF(COUNTBLANK(C9:F9)=0,SUM((C9*$C$4)+((D9*$D$5)+(E9*$E$5)+(F9*$F$5))*$G$4)," ")),"")</f>
        <v/>
      </c>
      <c r="I9" s="49" t="str">
        <f t="shared" si="2"/>
        <v/>
      </c>
      <c r="L9">
        <v>2</v>
      </c>
    </row>
    <row r="10" spans="1:12" ht="15.75" customHeight="1" x14ac:dyDescent="0.2">
      <c r="A10" s="46">
        <v>4</v>
      </c>
      <c r="B10" s="47" t="str">
        <f>IF('Übersicht P4'!C21="","",'Übersicht P4'!C21)</f>
        <v/>
      </c>
      <c r="C10" s="153"/>
      <c r="D10" s="154"/>
      <c r="E10" s="154"/>
      <c r="F10" s="154"/>
      <c r="G10" s="142" t="str">
        <f t="shared" si="1"/>
        <v/>
      </c>
      <c r="H10" s="48" t="str">
        <f t="shared" si="3"/>
        <v/>
      </c>
      <c r="I10" s="49" t="str">
        <f t="shared" si="2"/>
        <v/>
      </c>
      <c r="L10">
        <v>3</v>
      </c>
    </row>
    <row r="11" spans="1:12" ht="15.75" customHeight="1" x14ac:dyDescent="0.2">
      <c r="A11" s="46">
        <v>5</v>
      </c>
      <c r="B11" s="47" t="str">
        <f>IF('Übersicht P4'!C22="","",'Übersicht P4'!C22)</f>
        <v/>
      </c>
      <c r="C11" s="153"/>
      <c r="D11" s="154"/>
      <c r="E11" s="154"/>
      <c r="F11" s="154"/>
      <c r="G11" s="142" t="str">
        <f t="shared" si="1"/>
        <v/>
      </c>
      <c r="H11" s="48" t="str">
        <f t="shared" si="3"/>
        <v/>
      </c>
      <c r="I11" s="49" t="str">
        <f t="shared" si="2"/>
        <v/>
      </c>
      <c r="L11">
        <v>4</v>
      </c>
    </row>
    <row r="12" spans="1:12" ht="15.75" customHeight="1" x14ac:dyDescent="0.2">
      <c r="A12" s="46">
        <v>6</v>
      </c>
      <c r="B12" s="47" t="str">
        <f>IF('Übersicht P4'!C23="","",'Übersicht P4'!C23)</f>
        <v/>
      </c>
      <c r="C12" s="153"/>
      <c r="D12" s="154"/>
      <c r="E12" s="154"/>
      <c r="F12" s="154"/>
      <c r="G12" s="142" t="str">
        <f t="shared" si="1"/>
        <v/>
      </c>
      <c r="H12" s="48" t="str">
        <f t="shared" si="3"/>
        <v/>
      </c>
      <c r="I12" s="49" t="str">
        <f t="shared" si="2"/>
        <v/>
      </c>
      <c r="L12">
        <v>5</v>
      </c>
    </row>
    <row r="13" spans="1:12" ht="15.75" customHeight="1" x14ac:dyDescent="0.2">
      <c r="A13" s="46">
        <v>7</v>
      </c>
      <c r="B13" s="47" t="str">
        <f>IF('Übersicht P4'!C24="","",'Übersicht P4'!C24)</f>
        <v/>
      </c>
      <c r="C13" s="153"/>
      <c r="D13" s="154"/>
      <c r="E13" s="154"/>
      <c r="F13" s="154"/>
      <c r="G13" s="142" t="str">
        <f t="shared" si="1"/>
        <v/>
      </c>
      <c r="H13" s="48" t="str">
        <f t="shared" si="3"/>
        <v/>
      </c>
      <c r="I13" s="49" t="str">
        <f t="shared" si="2"/>
        <v/>
      </c>
      <c r="L13">
        <v>6</v>
      </c>
    </row>
    <row r="14" spans="1:12" ht="15.75" customHeight="1" x14ac:dyDescent="0.2">
      <c r="A14" s="46">
        <v>8</v>
      </c>
      <c r="B14" s="47" t="str">
        <f>IF('Übersicht P4'!C25="","",'Übersicht P4'!C25)</f>
        <v/>
      </c>
      <c r="C14" s="153"/>
      <c r="D14" s="154"/>
      <c r="E14" s="154"/>
      <c r="F14" s="154"/>
      <c r="G14" s="142" t="str">
        <f t="shared" si="1"/>
        <v/>
      </c>
      <c r="H14" s="48" t="str">
        <f t="shared" si="3"/>
        <v/>
      </c>
      <c r="I14" s="49" t="str">
        <f t="shared" si="2"/>
        <v/>
      </c>
      <c r="L14">
        <v>7</v>
      </c>
    </row>
    <row r="15" spans="1:12" ht="15.75" customHeight="1" x14ac:dyDescent="0.2">
      <c r="A15" s="46">
        <v>9</v>
      </c>
      <c r="B15" s="47" t="str">
        <f>IF('Übersicht P4'!C26="","",'Übersicht P4'!C26)</f>
        <v/>
      </c>
      <c r="C15" s="153"/>
      <c r="D15" s="154"/>
      <c r="E15" s="154"/>
      <c r="F15" s="154"/>
      <c r="G15" s="142" t="str">
        <f t="shared" si="1"/>
        <v/>
      </c>
      <c r="H15" s="48" t="str">
        <f t="shared" si="3"/>
        <v/>
      </c>
      <c r="I15" s="49" t="str">
        <f t="shared" si="2"/>
        <v/>
      </c>
      <c r="L15">
        <v>8</v>
      </c>
    </row>
    <row r="16" spans="1:12" ht="15.75" customHeight="1" x14ac:dyDescent="0.2">
      <c r="A16" s="46">
        <v>10</v>
      </c>
      <c r="B16" s="47" t="str">
        <f>IF('Übersicht P4'!C27="","",'Übersicht P4'!C27)</f>
        <v/>
      </c>
      <c r="C16" s="153"/>
      <c r="D16" s="154"/>
      <c r="E16" s="154"/>
      <c r="F16" s="154"/>
      <c r="G16" s="142" t="str">
        <f t="shared" si="1"/>
        <v/>
      </c>
      <c r="H16" s="48" t="str">
        <f t="shared" si="3"/>
        <v/>
      </c>
      <c r="I16" s="49" t="str">
        <f t="shared" si="2"/>
        <v/>
      </c>
      <c r="L16">
        <v>9</v>
      </c>
    </row>
    <row r="17" spans="1:12" ht="15.75" customHeight="1" x14ac:dyDescent="0.2">
      <c r="A17" s="46">
        <v>11</v>
      </c>
      <c r="B17" s="47" t="str">
        <f>IF('Übersicht P4'!C28="","",'Übersicht P4'!C28)</f>
        <v/>
      </c>
      <c r="C17" s="153"/>
      <c r="D17" s="154"/>
      <c r="E17" s="154"/>
      <c r="F17" s="154"/>
      <c r="G17" s="142" t="str">
        <f t="shared" si="1"/>
        <v/>
      </c>
      <c r="H17" s="48" t="str">
        <f t="shared" si="3"/>
        <v/>
      </c>
      <c r="I17" s="49" t="str">
        <f t="shared" si="2"/>
        <v/>
      </c>
      <c r="L17">
        <v>10</v>
      </c>
    </row>
    <row r="18" spans="1:12" ht="15.75" customHeight="1" x14ac:dyDescent="0.2">
      <c r="A18" s="46">
        <v>12</v>
      </c>
      <c r="B18" s="47" t="str">
        <f>IF('Übersicht P4'!C29="","",'Übersicht P4'!C29)</f>
        <v/>
      </c>
      <c r="C18" s="153"/>
      <c r="D18" s="154"/>
      <c r="E18" s="154"/>
      <c r="F18" s="154"/>
      <c r="G18" s="142" t="str">
        <f t="shared" si="1"/>
        <v/>
      </c>
      <c r="H18" s="48" t="str">
        <f t="shared" si="3"/>
        <v/>
      </c>
      <c r="I18" s="49" t="str">
        <f t="shared" si="2"/>
        <v/>
      </c>
      <c r="L18">
        <v>11</v>
      </c>
    </row>
    <row r="19" spans="1:12" ht="15.75" customHeight="1" x14ac:dyDescent="0.2">
      <c r="A19" s="46">
        <v>13</v>
      </c>
      <c r="B19" s="47" t="str">
        <f>IF('Übersicht P4'!C30="","",'Übersicht P4'!C30)</f>
        <v/>
      </c>
      <c r="C19" s="153"/>
      <c r="D19" s="154"/>
      <c r="E19" s="154"/>
      <c r="F19" s="154"/>
      <c r="G19" s="142" t="str">
        <f t="shared" si="1"/>
        <v/>
      </c>
      <c r="H19" s="48" t="str">
        <f t="shared" si="3"/>
        <v/>
      </c>
      <c r="I19" s="49" t="str">
        <f t="shared" si="2"/>
        <v/>
      </c>
      <c r="L19">
        <v>12</v>
      </c>
    </row>
    <row r="20" spans="1:12" ht="15.75" customHeight="1" x14ac:dyDescent="0.2">
      <c r="A20" s="46">
        <v>14</v>
      </c>
      <c r="B20" s="47" t="str">
        <f>IF('Übersicht P4'!C31="","",'Übersicht P4'!C31)</f>
        <v/>
      </c>
      <c r="C20" s="153"/>
      <c r="D20" s="154"/>
      <c r="E20" s="154"/>
      <c r="F20" s="154"/>
      <c r="G20" s="142" t="str">
        <f t="shared" si="1"/>
        <v/>
      </c>
      <c r="H20" s="48" t="str">
        <f t="shared" si="3"/>
        <v/>
      </c>
      <c r="I20" s="49" t="str">
        <f t="shared" si="2"/>
        <v/>
      </c>
      <c r="L20">
        <v>13</v>
      </c>
    </row>
    <row r="21" spans="1:12" ht="15.75" customHeight="1" x14ac:dyDescent="0.2">
      <c r="A21" s="46">
        <v>15</v>
      </c>
      <c r="B21" s="47" t="str">
        <f>IF('Übersicht P4'!C32="","",'Übersicht P4'!C32)</f>
        <v/>
      </c>
      <c r="C21" s="153"/>
      <c r="D21" s="154"/>
      <c r="E21" s="154"/>
      <c r="F21" s="154"/>
      <c r="G21" s="142" t="str">
        <f t="shared" si="1"/>
        <v/>
      </c>
      <c r="H21" s="48" t="str">
        <f t="shared" si="3"/>
        <v/>
      </c>
      <c r="I21" s="49" t="str">
        <f t="shared" si="2"/>
        <v/>
      </c>
      <c r="L21">
        <v>14</v>
      </c>
    </row>
    <row r="22" spans="1:12" ht="15.75" customHeight="1" x14ac:dyDescent="0.2">
      <c r="A22" s="46">
        <v>16</v>
      </c>
      <c r="B22" s="47" t="str">
        <f>IF('Übersicht P4'!C33="","",'Übersicht P4'!C33)</f>
        <v/>
      </c>
      <c r="C22" s="153"/>
      <c r="D22" s="154"/>
      <c r="E22" s="154"/>
      <c r="F22" s="154"/>
      <c r="G22" s="142" t="str">
        <f t="shared" si="1"/>
        <v/>
      </c>
      <c r="H22" s="48" t="str">
        <f t="shared" si="3"/>
        <v/>
      </c>
      <c r="I22" s="49" t="str">
        <f t="shared" si="2"/>
        <v/>
      </c>
      <c r="L22">
        <v>15</v>
      </c>
    </row>
    <row r="23" spans="1:12" ht="15.75" customHeight="1" x14ac:dyDescent="0.2">
      <c r="A23" s="46">
        <v>17</v>
      </c>
      <c r="B23" s="47" t="str">
        <f>IF('Übersicht P4'!C34="","",'Übersicht P4'!C34)</f>
        <v/>
      </c>
      <c r="C23" s="153"/>
      <c r="D23" s="154"/>
      <c r="E23" s="154"/>
      <c r="F23" s="154"/>
      <c r="G23" s="142" t="str">
        <f t="shared" si="1"/>
        <v/>
      </c>
      <c r="H23" s="48" t="str">
        <f t="shared" si="3"/>
        <v/>
      </c>
      <c r="I23" s="49" t="str">
        <f t="shared" si="2"/>
        <v/>
      </c>
    </row>
    <row r="24" spans="1:12" ht="15.75" customHeight="1" x14ac:dyDescent="0.2">
      <c r="A24" s="46">
        <v>18</v>
      </c>
      <c r="B24" s="47" t="str">
        <f>IF('Übersicht P4'!C35="","",'Übersicht P4'!C35)</f>
        <v/>
      </c>
      <c r="C24" s="153"/>
      <c r="D24" s="154"/>
      <c r="E24" s="154"/>
      <c r="F24" s="154"/>
      <c r="G24" s="142" t="str">
        <f t="shared" si="1"/>
        <v/>
      </c>
      <c r="H24" s="48" t="str">
        <f t="shared" si="3"/>
        <v/>
      </c>
      <c r="I24" s="49" t="str">
        <f t="shared" si="2"/>
        <v/>
      </c>
    </row>
    <row r="25" spans="1:12" ht="15.75" customHeight="1" x14ac:dyDescent="0.2">
      <c r="A25" s="46">
        <v>19</v>
      </c>
      <c r="B25" s="47" t="str">
        <f>IF('Übersicht P4'!C36="","",'Übersicht P4'!C36)</f>
        <v/>
      </c>
      <c r="C25" s="153"/>
      <c r="D25" s="154"/>
      <c r="E25" s="154"/>
      <c r="F25" s="154"/>
      <c r="G25" s="142" t="str">
        <f t="shared" si="1"/>
        <v/>
      </c>
      <c r="H25" s="48" t="str">
        <f t="shared" si="3"/>
        <v/>
      </c>
      <c r="I25" s="49" t="str">
        <f t="shared" si="2"/>
        <v/>
      </c>
    </row>
    <row r="26" spans="1:12" ht="15.75" customHeight="1" x14ac:dyDescent="0.2">
      <c r="A26" s="46">
        <v>20</v>
      </c>
      <c r="B26" s="47" t="str">
        <f>IF('Übersicht P4'!C37="","",'Übersicht P4'!C37)</f>
        <v/>
      </c>
      <c r="C26" s="153"/>
      <c r="D26" s="154"/>
      <c r="E26" s="154"/>
      <c r="F26" s="154"/>
      <c r="G26" s="142" t="str">
        <f t="shared" si="1"/>
        <v/>
      </c>
      <c r="H26" s="48" t="str">
        <f t="shared" si="3"/>
        <v/>
      </c>
      <c r="I26" s="49" t="str">
        <f t="shared" si="2"/>
        <v/>
      </c>
    </row>
    <row r="27" spans="1:12" ht="15.75" customHeight="1" x14ac:dyDescent="0.2">
      <c r="A27" s="46">
        <v>21</v>
      </c>
      <c r="B27" s="47" t="str">
        <f>IF('Übersicht P4'!C38="","",'Übersicht P4'!C38)</f>
        <v/>
      </c>
      <c r="C27" s="153"/>
      <c r="D27" s="154"/>
      <c r="E27" s="154"/>
      <c r="F27" s="154"/>
      <c r="G27" s="142" t="str">
        <f t="shared" si="1"/>
        <v/>
      </c>
      <c r="H27" s="48" t="str">
        <f t="shared" si="3"/>
        <v/>
      </c>
      <c r="I27" s="49" t="str">
        <f t="shared" si="2"/>
        <v/>
      </c>
    </row>
    <row r="28" spans="1:12" ht="15.75" customHeight="1" x14ac:dyDescent="0.2">
      <c r="A28" s="46">
        <v>22</v>
      </c>
      <c r="B28" s="47" t="str">
        <f>IF('Übersicht P4'!C39="","",'Übersicht P4'!C39)</f>
        <v/>
      </c>
      <c r="C28" s="153"/>
      <c r="D28" s="154"/>
      <c r="E28" s="154"/>
      <c r="F28" s="154"/>
      <c r="G28" s="142" t="str">
        <f t="shared" si="1"/>
        <v/>
      </c>
      <c r="H28" s="48" t="str">
        <f t="shared" si="3"/>
        <v/>
      </c>
      <c r="I28" s="49" t="str">
        <f t="shared" si="2"/>
        <v/>
      </c>
    </row>
    <row r="29" spans="1:12" ht="15.75" customHeight="1" x14ac:dyDescent="0.2">
      <c r="A29" s="46">
        <v>23</v>
      </c>
      <c r="B29" s="47" t="str">
        <f>IF('Übersicht P4'!C40="","",'Übersicht P4'!C40)</f>
        <v/>
      </c>
      <c r="C29" s="153"/>
      <c r="D29" s="154"/>
      <c r="E29" s="154"/>
      <c r="F29" s="154"/>
      <c r="G29" s="142" t="str">
        <f t="shared" si="1"/>
        <v/>
      </c>
      <c r="H29" s="48" t="str">
        <f t="shared" si="3"/>
        <v/>
      </c>
      <c r="I29" s="49" t="str">
        <f t="shared" si="2"/>
        <v/>
      </c>
    </row>
    <row r="30" spans="1:12" ht="15.75" customHeight="1" x14ac:dyDescent="0.2">
      <c r="A30" s="46">
        <v>24</v>
      </c>
      <c r="B30" s="47" t="str">
        <f>IF('Übersicht P4'!C41="","",'Übersicht P4'!C41)</f>
        <v/>
      </c>
      <c r="C30" s="153"/>
      <c r="D30" s="154"/>
      <c r="E30" s="154"/>
      <c r="F30" s="154"/>
      <c r="G30" s="142" t="str">
        <f t="shared" si="1"/>
        <v/>
      </c>
      <c r="H30" s="48" t="str">
        <f t="shared" si="3"/>
        <v/>
      </c>
      <c r="I30" s="49" t="str">
        <f t="shared" si="2"/>
        <v/>
      </c>
    </row>
    <row r="31" spans="1:12" ht="15.75" customHeight="1" x14ac:dyDescent="0.2">
      <c r="A31" s="46">
        <v>25</v>
      </c>
      <c r="B31" s="47" t="str">
        <f>IF('Übersicht P4'!C42="","",'Übersicht P4'!C42)</f>
        <v/>
      </c>
      <c r="C31" s="153"/>
      <c r="D31" s="154"/>
      <c r="E31" s="154"/>
      <c r="F31" s="154"/>
      <c r="G31" s="142" t="str">
        <f t="shared" si="1"/>
        <v/>
      </c>
      <c r="H31" s="48" t="str">
        <f t="shared" si="3"/>
        <v/>
      </c>
      <c r="I31" s="49" t="str">
        <f t="shared" si="2"/>
        <v/>
      </c>
    </row>
    <row r="32" spans="1:12" ht="15.75" customHeight="1" x14ac:dyDescent="0.2">
      <c r="A32" s="46">
        <v>26</v>
      </c>
      <c r="B32" s="47" t="str">
        <f>IF('Übersicht P4'!C43="","",'Übersicht P4'!C43)</f>
        <v/>
      </c>
      <c r="C32" s="153"/>
      <c r="D32" s="154"/>
      <c r="E32" s="154"/>
      <c r="F32" s="154"/>
      <c r="G32" s="142" t="str">
        <f t="shared" si="1"/>
        <v/>
      </c>
      <c r="H32" s="48" t="str">
        <f t="shared" si="3"/>
        <v/>
      </c>
      <c r="I32" s="49" t="str">
        <f t="shared" si="2"/>
        <v/>
      </c>
    </row>
    <row r="33" spans="1:9" ht="15.75" customHeight="1" x14ac:dyDescent="0.2">
      <c r="A33" s="46">
        <v>27</v>
      </c>
      <c r="B33" s="47" t="str">
        <f>IF('Übersicht P4'!C44="","",'Übersicht P4'!C44)</f>
        <v/>
      </c>
      <c r="C33" s="153"/>
      <c r="D33" s="154"/>
      <c r="E33" s="154"/>
      <c r="F33" s="154"/>
      <c r="G33" s="142" t="str">
        <f t="shared" si="1"/>
        <v/>
      </c>
      <c r="H33" s="48" t="str">
        <f t="shared" si="3"/>
        <v/>
      </c>
      <c r="I33" s="49" t="str">
        <f t="shared" si="2"/>
        <v/>
      </c>
    </row>
    <row r="34" spans="1:9" ht="15.75" customHeight="1" x14ac:dyDescent="0.2">
      <c r="A34" s="46">
        <v>28</v>
      </c>
      <c r="B34" s="47" t="str">
        <f>IF('Übersicht P4'!C45="","",'Übersicht P4'!C45)</f>
        <v/>
      </c>
      <c r="C34" s="153"/>
      <c r="D34" s="154"/>
      <c r="E34" s="154"/>
      <c r="F34" s="154"/>
      <c r="G34" s="142" t="str">
        <f t="shared" si="1"/>
        <v/>
      </c>
      <c r="H34" s="48" t="str">
        <f t="shared" si="3"/>
        <v/>
      </c>
      <c r="I34" s="49" t="str">
        <f t="shared" si="2"/>
        <v/>
      </c>
    </row>
    <row r="35" spans="1:9" ht="15.75" customHeight="1" x14ac:dyDescent="0.2">
      <c r="A35" s="46">
        <v>29</v>
      </c>
      <c r="B35" s="47" t="str">
        <f>IF('Übersicht P4'!C46="","",'Übersicht P4'!C46)</f>
        <v/>
      </c>
      <c r="C35" s="153"/>
      <c r="D35" s="154"/>
      <c r="E35" s="154"/>
      <c r="F35" s="154"/>
      <c r="G35" s="142" t="str">
        <f t="shared" si="1"/>
        <v/>
      </c>
      <c r="H35" s="48" t="str">
        <f t="shared" si="3"/>
        <v/>
      </c>
      <c r="I35" s="49" t="str">
        <f t="shared" si="2"/>
        <v/>
      </c>
    </row>
    <row r="36" spans="1:9" ht="15.75" customHeight="1" x14ac:dyDescent="0.2">
      <c r="A36" s="46">
        <v>30</v>
      </c>
      <c r="B36" s="47" t="str">
        <f>IF('Übersicht P4'!C47="","",'Übersicht P4'!C47)</f>
        <v/>
      </c>
      <c r="C36" s="153"/>
      <c r="D36" s="154"/>
      <c r="E36" s="154"/>
      <c r="F36" s="154"/>
      <c r="G36" s="142" t="str">
        <f t="shared" si="1"/>
        <v/>
      </c>
      <c r="H36" s="48" t="str">
        <f t="shared" si="3"/>
        <v/>
      </c>
      <c r="I36" s="49" t="str">
        <f t="shared" si="2"/>
        <v/>
      </c>
    </row>
    <row r="37" spans="1:9" ht="15.75" customHeight="1" x14ac:dyDescent="0.2">
      <c r="A37" s="46">
        <v>31</v>
      </c>
      <c r="B37" s="47" t="str">
        <f>IF('Übersicht P4'!C48="","",'Übersicht P4'!C48)</f>
        <v/>
      </c>
      <c r="C37" s="153"/>
      <c r="D37" s="154"/>
      <c r="E37" s="154"/>
      <c r="F37" s="154"/>
      <c r="G37" s="142" t="str">
        <f t="shared" si="1"/>
        <v/>
      </c>
      <c r="H37" s="48" t="str">
        <f t="shared" si="3"/>
        <v/>
      </c>
      <c r="I37" s="49" t="str">
        <f t="shared" si="2"/>
        <v/>
      </c>
    </row>
    <row r="38" spans="1:9" ht="15.75" customHeight="1" x14ac:dyDescent="0.2">
      <c r="A38" s="46">
        <v>32</v>
      </c>
      <c r="B38" s="47" t="str">
        <f>IF('Übersicht P4'!C49="","",'Übersicht P4'!C49)</f>
        <v/>
      </c>
      <c r="C38" s="153"/>
      <c r="D38" s="154"/>
      <c r="E38" s="154"/>
      <c r="F38" s="154"/>
      <c r="G38" s="142" t="str">
        <f t="shared" si="1"/>
        <v/>
      </c>
      <c r="H38" s="48" t="str">
        <f t="shared" si="3"/>
        <v/>
      </c>
      <c r="I38" s="49" t="str">
        <f t="shared" si="2"/>
        <v/>
      </c>
    </row>
    <row r="39" spans="1:9" ht="15.75" customHeight="1" x14ac:dyDescent="0.2">
      <c r="A39" s="46">
        <v>33</v>
      </c>
      <c r="B39" s="47" t="str">
        <f>IF('Übersicht P4'!C50="","",'Übersicht P4'!C50)</f>
        <v/>
      </c>
      <c r="C39" s="153"/>
      <c r="D39" s="154"/>
      <c r="E39" s="154"/>
      <c r="F39" s="154"/>
      <c r="G39" s="142" t="str">
        <f t="shared" si="1"/>
        <v/>
      </c>
      <c r="H39" s="48" t="str">
        <f t="shared" si="3"/>
        <v/>
      </c>
      <c r="I39" s="49" t="str">
        <f t="shared" si="2"/>
        <v/>
      </c>
    </row>
    <row r="40" spans="1:9" ht="15.75" customHeight="1" x14ac:dyDescent="0.2">
      <c r="A40" s="46">
        <v>34</v>
      </c>
      <c r="B40" s="47" t="str">
        <f>IF('Übersicht P4'!C51="","",'Übersicht P4'!C51)</f>
        <v/>
      </c>
      <c r="C40" s="153"/>
      <c r="D40" s="154"/>
      <c r="E40" s="154"/>
      <c r="F40" s="154"/>
      <c r="G40" s="142" t="str">
        <f t="shared" si="1"/>
        <v/>
      </c>
      <c r="H40" s="48" t="str">
        <f t="shared" si="3"/>
        <v/>
      </c>
      <c r="I40" s="49" t="str">
        <f t="shared" si="2"/>
        <v/>
      </c>
    </row>
    <row r="41" spans="1:9" ht="15.75" customHeight="1" thickBot="1" x14ac:dyDescent="0.25">
      <c r="A41" s="50">
        <v>35</v>
      </c>
      <c r="B41" s="139" t="str">
        <f>IF('Übersicht P4'!C52="","",'Übersicht P4'!C52)</f>
        <v/>
      </c>
      <c r="C41" s="155"/>
      <c r="D41" s="156"/>
      <c r="E41" s="156"/>
      <c r="F41" s="156"/>
      <c r="G41" s="143" t="str">
        <f t="shared" si="1"/>
        <v/>
      </c>
      <c r="H41" s="51" t="str">
        <f t="shared" si="3"/>
        <v/>
      </c>
      <c r="I41" s="52" t="str">
        <f t="shared" si="2"/>
        <v/>
      </c>
    </row>
    <row r="42" spans="1:9" ht="13.5" thickTop="1" x14ac:dyDescent="0.2">
      <c r="A42" s="53"/>
      <c r="B42" s="145"/>
      <c r="C42" s="145"/>
      <c r="D42" s="145"/>
      <c r="E42" s="145"/>
      <c r="F42" s="145"/>
      <c r="G42" s="145"/>
      <c r="H42" s="145"/>
      <c r="I42" s="145"/>
    </row>
    <row r="43" spans="1:9" x14ac:dyDescent="0.2"/>
  </sheetData>
  <sheetProtection password="D124" sheet="1" objects="1" scenarios="1"/>
  <mergeCells count="9">
    <mergeCell ref="D4:F4"/>
    <mergeCell ref="G4:G5"/>
    <mergeCell ref="C6:F6"/>
    <mergeCell ref="A1:I2"/>
    <mergeCell ref="A3:B3"/>
    <mergeCell ref="H3:H6"/>
    <mergeCell ref="I3:I6"/>
    <mergeCell ref="A4:B5"/>
    <mergeCell ref="C4:C5"/>
  </mergeCells>
  <dataValidations count="1">
    <dataValidation type="list" allowBlank="1" showInputMessage="1" showErrorMessage="1" sqref="C7:F41">
      <formula1>$L$7:$L$22</formula1>
    </dataValidation>
  </dataValidations>
  <pageMargins left="0.7" right="0.7" top="0.78740157499999996" bottom="0.78740157499999996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76"/>
  <sheetViews>
    <sheetView zoomScale="90" zoomScaleNormal="90" workbookViewId="0">
      <selection activeCell="C4" sqref="C4:I4"/>
    </sheetView>
  </sheetViews>
  <sheetFormatPr baseColWidth="10" defaultColWidth="0" defaultRowHeight="12.75" zeroHeight="1" x14ac:dyDescent="0.2"/>
  <cols>
    <col min="1" max="1" width="2.7109375" style="10" customWidth="1"/>
    <col min="2" max="2" width="18.85546875" style="8" customWidth="1"/>
    <col min="3" max="3" width="23.7109375" style="8" customWidth="1"/>
    <col min="4" max="4" width="11.7109375" style="8" customWidth="1"/>
    <col min="5" max="8" width="5.7109375" style="8" customWidth="1"/>
    <col min="9" max="9" width="10.42578125" style="8" customWidth="1"/>
    <col min="10" max="10" width="3.85546875" style="8" customWidth="1"/>
    <col min="11" max="11" width="1.7109375" style="2" hidden="1" customWidth="1"/>
    <col min="12" max="12" width="3" style="2" hidden="1" customWidth="1"/>
    <col min="13" max="13" width="7.140625" style="2" hidden="1" customWidth="1"/>
    <col min="14" max="14" width="6.28515625" style="2" hidden="1" customWidth="1"/>
    <col min="15" max="15" width="3.85546875" style="2" hidden="1" customWidth="1"/>
    <col min="16" max="16" width="3.28515625" style="2" hidden="1" customWidth="1"/>
    <col min="17" max="17" width="6.28515625" style="2" hidden="1" customWidth="1"/>
    <col min="18" max="18" width="4" style="2" hidden="1" customWidth="1"/>
    <col min="19" max="19" width="7" style="2" hidden="1" customWidth="1"/>
    <col min="20" max="20" width="5.5703125" style="2" hidden="1" customWidth="1"/>
    <col min="21" max="21" width="1.7109375" style="2" hidden="1" customWidth="1"/>
    <col min="22" max="22" width="4.7109375" style="63" hidden="1" customWidth="1"/>
    <col min="23" max="23" width="38.28515625" style="2" hidden="1" customWidth="1"/>
    <col min="24" max="24" width="7.28515625" style="63" hidden="1" customWidth="1"/>
    <col min="25" max="25" width="9.28515625" style="63" hidden="1" customWidth="1"/>
    <col min="26" max="26" width="11.85546875" style="63" hidden="1" customWidth="1"/>
    <col min="27" max="27" width="6.42578125" style="63" hidden="1" customWidth="1"/>
    <col min="28" max="28" width="1.7109375" style="63" hidden="1" customWidth="1"/>
    <col min="29" max="29" width="7" style="63" hidden="1" customWidth="1"/>
    <col min="30" max="30" width="1.7109375" style="63" hidden="1" customWidth="1"/>
    <col min="31" max="32" width="1.85546875" style="63" hidden="1" customWidth="1"/>
    <col min="33" max="33" width="7.140625" style="63" hidden="1" customWidth="1"/>
    <col min="34" max="35" width="1.85546875" style="63" hidden="1" customWidth="1"/>
    <col min="36" max="36" width="6.28515625" style="63" hidden="1" customWidth="1"/>
    <col min="37" max="37" width="1.85546875" style="63" hidden="1" customWidth="1"/>
    <col min="38" max="38" width="1.7109375" style="63" hidden="1" customWidth="1"/>
    <col min="39" max="39" width="34.42578125" style="63" hidden="1" customWidth="1"/>
    <col min="40" max="40" width="1.7109375" style="63" hidden="1" customWidth="1"/>
    <col min="41" max="41" width="30" style="63" hidden="1" customWidth="1"/>
    <col min="42" max="42" width="10.85546875" style="63" hidden="1" customWidth="1"/>
    <col min="43" max="47" width="1.7109375" style="63" hidden="1" customWidth="1"/>
    <col min="48" max="48" width="30" style="63" hidden="1" customWidth="1"/>
    <col min="49" max="49" width="10.85546875" style="63" hidden="1" customWidth="1"/>
    <col min="50" max="53" width="1.7109375" style="63" hidden="1" customWidth="1"/>
    <col min="54" max="16384" width="11.42578125" style="63" hidden="1"/>
  </cols>
  <sheetData>
    <row r="1" spans="1:43" s="8" customFormat="1" ht="3.95" customHeight="1" x14ac:dyDescent="0.2">
      <c r="A1" s="12"/>
      <c r="B1" s="13"/>
      <c r="C1" s="13"/>
      <c r="D1" s="13"/>
      <c r="E1" s="13"/>
      <c r="F1" s="13"/>
      <c r="G1" s="13"/>
      <c r="H1" s="13"/>
      <c r="I1" s="13"/>
      <c r="J1" s="14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63"/>
      <c r="W1" s="2"/>
      <c r="X1" s="6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Q1" s="2"/>
    </row>
    <row r="2" spans="1:43" s="8" customFormat="1" ht="18" x14ac:dyDescent="0.2">
      <c r="A2" s="227" t="s">
        <v>133</v>
      </c>
      <c r="B2" s="228"/>
      <c r="C2" s="228"/>
      <c r="D2" s="228"/>
      <c r="E2" s="228"/>
      <c r="F2" s="228"/>
      <c r="G2" s="228"/>
      <c r="H2" s="228"/>
      <c r="I2" s="228"/>
      <c r="J2" s="28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63"/>
      <c r="W2" s="2"/>
      <c r="X2" s="63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s="8" customFormat="1" ht="3.95" customHeight="1" x14ac:dyDescent="0.2">
      <c r="A3" s="15"/>
      <c r="B3" s="16"/>
      <c r="C3" s="16"/>
      <c r="D3" s="16"/>
      <c r="E3" s="16"/>
      <c r="F3" s="16"/>
      <c r="G3" s="16"/>
      <c r="H3" s="16"/>
      <c r="I3" s="16"/>
      <c r="J3" s="17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63"/>
      <c r="W3" s="2"/>
      <c r="X3" s="63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s="8" customFormat="1" ht="15" x14ac:dyDescent="0.2">
      <c r="A4" s="15"/>
      <c r="B4" s="18" t="s">
        <v>2</v>
      </c>
      <c r="C4" s="229"/>
      <c r="D4" s="229"/>
      <c r="E4" s="229"/>
      <c r="F4" s="229"/>
      <c r="G4" s="229"/>
      <c r="H4" s="229"/>
      <c r="I4" s="229"/>
      <c r="J4" s="17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63"/>
      <c r="W4" s="2"/>
      <c r="X4" s="63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</row>
    <row r="5" spans="1:43" s="8" customFormat="1" ht="5.0999999999999996" customHeight="1" x14ac:dyDescent="0.2">
      <c r="A5" s="15"/>
      <c r="B5" s="18"/>
      <c r="C5" s="160"/>
      <c r="D5" s="160"/>
      <c r="E5" s="162"/>
      <c r="F5" s="162"/>
      <c r="G5" s="162"/>
      <c r="H5" s="162"/>
      <c r="I5" s="162"/>
      <c r="J5" s="17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63"/>
      <c r="W5" s="2"/>
      <c r="X5" s="63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</row>
    <row r="6" spans="1:43" s="8" customFormat="1" ht="15" x14ac:dyDescent="0.2">
      <c r="A6" s="15"/>
      <c r="B6" s="18" t="s">
        <v>3</v>
      </c>
      <c r="C6" s="229"/>
      <c r="D6" s="229"/>
      <c r="E6" s="229"/>
      <c r="F6" s="229"/>
      <c r="G6" s="229"/>
      <c r="H6" s="229"/>
      <c r="I6" s="229"/>
      <c r="J6" s="17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63"/>
      <c r="W6" s="2"/>
      <c r="X6" s="63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43" s="8" customFormat="1" ht="5.0999999999999996" customHeight="1" x14ac:dyDescent="0.2">
      <c r="A7" s="15"/>
      <c r="B7" s="18"/>
      <c r="C7" s="160"/>
      <c r="D7" s="160"/>
      <c r="E7" s="162"/>
      <c r="F7" s="162"/>
      <c r="G7" s="162"/>
      <c r="H7" s="162"/>
      <c r="I7" s="162"/>
      <c r="J7" s="17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63"/>
      <c r="W7" s="2"/>
      <c r="X7" s="63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</row>
    <row r="8" spans="1:43" s="8" customFormat="1" ht="15" x14ac:dyDescent="0.2">
      <c r="A8" s="15"/>
      <c r="B8" s="18" t="s">
        <v>4</v>
      </c>
      <c r="C8" s="230" t="s">
        <v>102</v>
      </c>
      <c r="D8" s="230"/>
      <c r="E8" s="230"/>
      <c r="F8" s="230"/>
      <c r="G8" s="230"/>
      <c r="H8" s="230"/>
      <c r="I8" s="230"/>
      <c r="J8" s="19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63"/>
      <c r="W8" s="2"/>
      <c r="X8" s="63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</row>
    <row r="9" spans="1:43" s="8" customFormat="1" ht="5.0999999999999996" customHeight="1" x14ac:dyDescent="0.2">
      <c r="A9" s="15"/>
      <c r="B9" s="18"/>
      <c r="C9" s="160"/>
      <c r="D9" s="160"/>
      <c r="E9" s="162"/>
      <c r="F9" s="162"/>
      <c r="G9" s="162"/>
      <c r="H9" s="162"/>
      <c r="I9" s="162"/>
      <c r="J9" s="17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63"/>
      <c r="W9" s="2"/>
      <c r="X9" s="63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</row>
    <row r="10" spans="1:43" ht="15" x14ac:dyDescent="0.2">
      <c r="A10" s="15"/>
      <c r="B10" s="18" t="s">
        <v>6</v>
      </c>
      <c r="C10" s="318" t="s">
        <v>5</v>
      </c>
      <c r="D10" s="318"/>
      <c r="E10" s="318"/>
      <c r="F10" s="318"/>
      <c r="G10" s="318"/>
      <c r="H10" s="318"/>
      <c r="I10" s="318"/>
      <c r="J10" s="17"/>
      <c r="M10" s="41"/>
      <c r="N10" s="41"/>
      <c r="X10" s="103"/>
    </row>
    <row r="11" spans="1:43" ht="5.0999999999999996" customHeight="1" x14ac:dyDescent="0.2">
      <c r="A11" s="15"/>
      <c r="B11" s="16"/>
      <c r="C11" s="162"/>
      <c r="D11" s="162"/>
      <c r="E11" s="162"/>
      <c r="F11" s="162"/>
      <c r="G11" s="162"/>
      <c r="H11" s="162"/>
      <c r="I11" s="162"/>
      <c r="J11" s="17"/>
      <c r="M11" s="41"/>
      <c r="N11" s="41"/>
      <c r="X11" s="103"/>
    </row>
    <row r="12" spans="1:43" ht="15" x14ac:dyDescent="0.2">
      <c r="A12" s="15"/>
      <c r="B12" s="18" t="s">
        <v>34</v>
      </c>
      <c r="C12" s="230" t="s">
        <v>105</v>
      </c>
      <c r="D12" s="230"/>
      <c r="E12" s="230"/>
      <c r="F12" s="230"/>
      <c r="G12" s="230"/>
      <c r="H12" s="230"/>
      <c r="I12" s="230"/>
      <c r="J12" s="17"/>
      <c r="M12" s="319"/>
      <c r="N12" s="319"/>
      <c r="O12" s="55"/>
      <c r="P12" s="319"/>
      <c r="Q12" s="319"/>
      <c r="R12" s="63"/>
      <c r="S12" s="63"/>
      <c r="V12" s="163"/>
      <c r="X12" s="103"/>
      <c r="Y12" s="163"/>
      <c r="Z12" s="319"/>
      <c r="AA12" s="319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</row>
    <row r="13" spans="1:43" ht="5.0999999999999996" customHeight="1" x14ac:dyDescent="0.2">
      <c r="A13" s="15"/>
      <c r="B13" s="16"/>
      <c r="C13" s="162"/>
      <c r="D13" s="162"/>
      <c r="E13" s="162"/>
      <c r="F13" s="162"/>
      <c r="G13" s="162"/>
      <c r="H13" s="162"/>
      <c r="I13" s="162"/>
      <c r="J13" s="17"/>
      <c r="M13" s="319"/>
      <c r="N13" s="319"/>
      <c r="O13" s="55"/>
      <c r="P13" s="319"/>
      <c r="Q13" s="319"/>
      <c r="R13" s="63"/>
      <c r="S13" s="63"/>
      <c r="V13" s="163"/>
      <c r="X13" s="103"/>
      <c r="Y13" s="163"/>
      <c r="Z13" s="319"/>
      <c r="AA13" s="319"/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</row>
    <row r="14" spans="1:43" ht="15" x14ac:dyDescent="0.2">
      <c r="A14" s="15"/>
      <c r="B14" s="18" t="s">
        <v>32</v>
      </c>
      <c r="C14" s="229"/>
      <c r="D14" s="229"/>
      <c r="E14" s="229"/>
      <c r="F14" s="229"/>
      <c r="G14" s="229"/>
      <c r="H14" s="229"/>
      <c r="I14" s="229"/>
      <c r="J14" s="17"/>
      <c r="M14" s="320"/>
      <c r="N14" s="320"/>
      <c r="O14" s="56"/>
      <c r="P14" s="320"/>
      <c r="Q14" s="320"/>
      <c r="R14" s="63"/>
      <c r="S14" s="63"/>
      <c r="V14" s="163"/>
      <c r="W14" s="164" t="s">
        <v>106</v>
      </c>
      <c r="X14" s="103"/>
      <c r="Y14" s="163"/>
      <c r="Z14" s="320"/>
      <c r="AA14" s="320"/>
      <c r="AB14" s="163"/>
      <c r="AC14" s="163"/>
      <c r="AD14" s="163"/>
      <c r="AE14" s="163"/>
      <c r="AF14" s="163"/>
      <c r="AG14" s="163"/>
      <c r="AH14" s="163"/>
      <c r="AI14" s="163"/>
      <c r="AJ14" s="163"/>
      <c r="AK14" s="163"/>
    </row>
    <row r="15" spans="1:43" ht="5.0999999999999996" customHeight="1" thickBot="1" x14ac:dyDescent="0.25">
      <c r="A15" s="15"/>
      <c r="B15" s="16"/>
      <c r="C15" s="16"/>
      <c r="D15" s="16"/>
      <c r="E15" s="16"/>
      <c r="F15" s="16"/>
      <c r="G15" s="16"/>
      <c r="H15" s="16"/>
      <c r="I15" s="16"/>
      <c r="J15" s="17"/>
      <c r="M15" s="320"/>
      <c r="N15" s="320"/>
      <c r="O15" s="56"/>
      <c r="P15" s="320"/>
      <c r="Q15" s="320"/>
      <c r="R15" s="63"/>
      <c r="S15" s="63"/>
      <c r="V15" s="163"/>
      <c r="W15" s="165" t="s">
        <v>107</v>
      </c>
      <c r="X15" s="103"/>
      <c r="Y15" s="163"/>
      <c r="Z15" s="320"/>
      <c r="AA15" s="320"/>
      <c r="AB15" s="163"/>
      <c r="AC15" s="163"/>
      <c r="AD15" s="163"/>
      <c r="AE15" s="163"/>
      <c r="AF15" s="163"/>
      <c r="AG15" s="163"/>
      <c r="AH15" s="163"/>
      <c r="AI15" s="163"/>
      <c r="AJ15" s="163"/>
      <c r="AK15" s="163"/>
    </row>
    <row r="16" spans="1:43" x14ac:dyDescent="0.2">
      <c r="A16" s="15"/>
      <c r="B16" s="234" t="s">
        <v>0</v>
      </c>
      <c r="C16" s="236" t="s">
        <v>1</v>
      </c>
      <c r="D16" s="236" t="s">
        <v>64</v>
      </c>
      <c r="E16" s="238" t="s">
        <v>10</v>
      </c>
      <c r="F16" s="238"/>
      <c r="G16" s="238"/>
      <c r="H16" s="238"/>
      <c r="I16" s="327" t="s">
        <v>65</v>
      </c>
      <c r="J16" s="32"/>
      <c r="M16" s="319"/>
      <c r="N16" s="319"/>
      <c r="O16" s="55"/>
      <c r="P16" s="319"/>
      <c r="Q16" s="319"/>
      <c r="R16" s="102"/>
      <c r="S16" s="55"/>
      <c r="V16" s="319"/>
      <c r="W16" s="165" t="s">
        <v>108</v>
      </c>
      <c r="X16" s="103"/>
      <c r="Y16" s="163"/>
      <c r="Z16" s="319"/>
      <c r="AA16" s="319"/>
      <c r="AB16" s="42"/>
      <c r="AC16" s="55"/>
      <c r="AD16" s="163"/>
      <c r="AE16" s="319"/>
      <c r="AF16" s="319"/>
      <c r="AG16" s="319"/>
      <c r="AH16" s="319"/>
      <c r="AI16" s="319"/>
      <c r="AJ16" s="319"/>
      <c r="AK16" s="319"/>
      <c r="AL16" s="102"/>
      <c r="AO16" s="39"/>
    </row>
    <row r="17" spans="1:41" ht="13.5" thickBot="1" x14ac:dyDescent="0.25">
      <c r="A17" s="15"/>
      <c r="B17" s="235"/>
      <c r="C17" s="237"/>
      <c r="D17" s="237"/>
      <c r="E17" s="23">
        <v>1</v>
      </c>
      <c r="F17" s="23">
        <v>2</v>
      </c>
      <c r="G17" s="23">
        <v>3</v>
      </c>
      <c r="H17" s="23">
        <v>4</v>
      </c>
      <c r="I17" s="328"/>
      <c r="J17" s="33"/>
      <c r="M17" s="55"/>
      <c r="N17" s="55"/>
      <c r="O17" s="55"/>
      <c r="P17" s="55"/>
      <c r="Q17" s="55"/>
      <c r="R17" s="102"/>
      <c r="S17" s="55"/>
      <c r="V17" s="319"/>
      <c r="W17" s="166" t="s">
        <v>109</v>
      </c>
      <c r="X17" s="103"/>
      <c r="Y17" s="163"/>
      <c r="Z17" s="55"/>
      <c r="AA17" s="55"/>
      <c r="AB17" s="42"/>
      <c r="AC17" s="55"/>
      <c r="AD17" s="163"/>
      <c r="AE17" s="56"/>
      <c r="AF17" s="56"/>
      <c r="AG17" s="56"/>
      <c r="AH17" s="56"/>
      <c r="AI17" s="56"/>
      <c r="AJ17" s="56"/>
      <c r="AK17" s="56"/>
      <c r="AL17" s="102"/>
      <c r="AO17" s="40"/>
    </row>
    <row r="18" spans="1:41" ht="13.5" x14ac:dyDescent="0.2">
      <c r="A18" s="15"/>
      <c r="B18" s="3">
        <v>1</v>
      </c>
      <c r="C18" s="36"/>
      <c r="D18" s="69"/>
      <c r="E18" s="5"/>
      <c r="F18" s="5"/>
      <c r="G18" s="5"/>
      <c r="H18" s="5"/>
      <c r="I18" s="167"/>
      <c r="J18" s="25"/>
      <c r="M18" s="56"/>
      <c r="N18" s="56"/>
      <c r="O18" s="56"/>
      <c r="P18" s="56"/>
      <c r="Q18" s="56"/>
      <c r="R18" s="106"/>
      <c r="S18" s="56"/>
      <c r="V18" s="56"/>
      <c r="W18" s="168" t="s">
        <v>70</v>
      </c>
      <c r="X18" s="56"/>
      <c r="Y18" s="163"/>
      <c r="Z18" s="56"/>
      <c r="AA18" s="56"/>
      <c r="AB18" s="169"/>
      <c r="AC18" s="56"/>
      <c r="AD18" s="163"/>
      <c r="AE18" s="56"/>
      <c r="AF18" s="56"/>
      <c r="AG18" s="56"/>
      <c r="AH18" s="56"/>
      <c r="AI18" s="56"/>
      <c r="AJ18" s="56"/>
      <c r="AK18" s="56"/>
      <c r="AL18" s="106"/>
      <c r="AO18" s="40"/>
    </row>
    <row r="19" spans="1:41" ht="13.5" x14ac:dyDescent="0.2">
      <c r="A19" s="15"/>
      <c r="B19" s="1">
        <v>2</v>
      </c>
      <c r="C19" s="35"/>
      <c r="D19" s="74"/>
      <c r="E19" s="6"/>
      <c r="F19" s="6"/>
      <c r="G19" s="6"/>
      <c r="H19" s="6"/>
      <c r="I19" s="170"/>
      <c r="J19" s="25"/>
      <c r="M19" s="56"/>
      <c r="N19" s="56"/>
      <c r="O19" s="56"/>
      <c r="P19" s="56"/>
      <c r="Q19" s="56"/>
      <c r="R19" s="106"/>
      <c r="S19" s="56"/>
      <c r="V19" s="56"/>
      <c r="W19" s="168" t="s">
        <v>68</v>
      </c>
      <c r="X19" s="56"/>
      <c r="Y19" s="163"/>
      <c r="Z19" s="56"/>
      <c r="AA19" s="56"/>
      <c r="AB19" s="169"/>
      <c r="AC19" s="56"/>
      <c r="AD19" s="163"/>
      <c r="AE19" s="56"/>
      <c r="AF19" s="56"/>
      <c r="AG19" s="56"/>
      <c r="AH19" s="56"/>
      <c r="AI19" s="56"/>
      <c r="AJ19" s="56"/>
      <c r="AK19" s="56"/>
      <c r="AL19" s="102"/>
      <c r="AO19" s="41"/>
    </row>
    <row r="20" spans="1:41" ht="13.5" x14ac:dyDescent="0.2">
      <c r="A20" s="15"/>
      <c r="B20" s="1">
        <v>3</v>
      </c>
      <c r="C20" s="35"/>
      <c r="D20" s="74"/>
      <c r="E20" s="6"/>
      <c r="F20" s="6"/>
      <c r="G20" s="6"/>
      <c r="H20" s="6"/>
      <c r="I20" s="170"/>
      <c r="J20" s="25"/>
      <c r="M20" s="56"/>
      <c r="N20" s="56"/>
      <c r="O20" s="56"/>
      <c r="P20" s="56"/>
      <c r="Q20" s="56"/>
      <c r="R20" s="106"/>
      <c r="S20" s="56"/>
      <c r="V20" s="56"/>
      <c r="W20" s="168" t="s">
        <v>110</v>
      </c>
      <c r="X20" s="56"/>
      <c r="Y20" s="56"/>
      <c r="Z20" s="56"/>
      <c r="AA20" s="56"/>
      <c r="AB20" s="169"/>
      <c r="AC20" s="56"/>
      <c r="AD20" s="56"/>
      <c r="AE20" s="56"/>
      <c r="AF20" s="56"/>
      <c r="AG20" s="56"/>
      <c r="AH20" s="56"/>
      <c r="AI20" s="56"/>
      <c r="AJ20" s="56"/>
      <c r="AK20" s="56"/>
      <c r="AL20" s="106"/>
    </row>
    <row r="21" spans="1:41" ht="13.5" x14ac:dyDescent="0.2">
      <c r="A21" s="15"/>
      <c r="B21" s="1">
        <v>4</v>
      </c>
      <c r="C21" s="35"/>
      <c r="D21" s="74"/>
      <c r="E21" s="6"/>
      <c r="F21" s="6"/>
      <c r="G21" s="6"/>
      <c r="H21" s="6"/>
      <c r="I21" s="170"/>
      <c r="J21" s="25"/>
      <c r="M21" s="56"/>
      <c r="N21" s="56"/>
      <c r="O21" s="56"/>
      <c r="P21" s="56"/>
      <c r="Q21" s="56"/>
      <c r="R21" s="106"/>
      <c r="S21" s="56"/>
      <c r="V21" s="56"/>
      <c r="W21" s="168" t="s">
        <v>72</v>
      </c>
      <c r="X21" s="56"/>
      <c r="Y21" s="56"/>
      <c r="Z21" s="56"/>
      <c r="AA21" s="56"/>
      <c r="AB21" s="169"/>
      <c r="AC21" s="56"/>
      <c r="AD21" s="56"/>
      <c r="AE21" s="56"/>
      <c r="AF21" s="56"/>
      <c r="AG21" s="56"/>
      <c r="AH21" s="56"/>
      <c r="AI21" s="56"/>
      <c r="AJ21" s="56"/>
      <c r="AK21" s="56"/>
      <c r="AL21" s="102"/>
      <c r="AO21" s="171"/>
    </row>
    <row r="22" spans="1:41" ht="13.5" x14ac:dyDescent="0.2">
      <c r="A22" s="15"/>
      <c r="B22" s="1">
        <v>5</v>
      </c>
      <c r="C22" s="35"/>
      <c r="D22" s="74"/>
      <c r="E22" s="6"/>
      <c r="F22" s="6"/>
      <c r="G22" s="6"/>
      <c r="H22" s="6"/>
      <c r="I22" s="170"/>
      <c r="J22" s="25"/>
      <c r="M22" s="56"/>
      <c r="N22" s="56"/>
      <c r="O22" s="56"/>
      <c r="P22" s="56"/>
      <c r="Q22" s="56"/>
      <c r="R22" s="106"/>
      <c r="S22" s="56"/>
      <c r="V22" s="56"/>
      <c r="W22" s="172" t="s">
        <v>8</v>
      </c>
      <c r="X22" s="56"/>
      <c r="Y22" s="56"/>
      <c r="Z22" s="56"/>
      <c r="AA22" s="56"/>
      <c r="AB22" s="169" t="str">
        <f t="shared" ref="AB22:AB28" si="0">IF(I22="","",16)</f>
        <v/>
      </c>
      <c r="AC22" s="56"/>
      <c r="AD22" s="56"/>
      <c r="AE22" s="56"/>
      <c r="AF22" s="56"/>
      <c r="AG22" s="56"/>
      <c r="AH22" s="56"/>
      <c r="AI22" s="56"/>
      <c r="AJ22" s="56"/>
      <c r="AK22" s="56"/>
      <c r="AL22" s="106"/>
      <c r="AO22" s="173"/>
    </row>
    <row r="23" spans="1:41" ht="13.5" x14ac:dyDescent="0.2">
      <c r="A23" s="15"/>
      <c r="B23" s="1">
        <v>6</v>
      </c>
      <c r="C23" s="35"/>
      <c r="D23" s="74"/>
      <c r="E23" s="6"/>
      <c r="F23" s="6"/>
      <c r="G23" s="6"/>
      <c r="H23" s="6"/>
      <c r="I23" s="170"/>
      <c r="J23" s="25"/>
      <c r="M23" s="56"/>
      <c r="N23" s="56"/>
      <c r="O23" s="56"/>
      <c r="P23" s="56"/>
      <c r="Q23" s="56"/>
      <c r="R23" s="106"/>
      <c r="S23" s="56"/>
      <c r="V23" s="56"/>
      <c r="W23" s="168" t="s">
        <v>80</v>
      </c>
      <c r="X23" s="56"/>
      <c r="Z23" s="56"/>
      <c r="AA23" s="56"/>
      <c r="AB23" s="169" t="str">
        <f t="shared" si="0"/>
        <v/>
      </c>
      <c r="AC23" s="56"/>
      <c r="AD23" s="56"/>
      <c r="AE23" s="56"/>
      <c r="AF23" s="56"/>
      <c r="AG23" s="56"/>
      <c r="AH23" s="56"/>
      <c r="AI23" s="56"/>
      <c r="AJ23" s="56"/>
      <c r="AK23" s="56"/>
      <c r="AL23" s="102"/>
      <c r="AO23" s="173"/>
    </row>
    <row r="24" spans="1:41" ht="14.25" thickBot="1" x14ac:dyDescent="0.25">
      <c r="A24" s="15"/>
      <c r="B24" s="1">
        <v>7</v>
      </c>
      <c r="C24" s="35"/>
      <c r="D24" s="74"/>
      <c r="E24" s="6"/>
      <c r="F24" s="6"/>
      <c r="G24" s="6"/>
      <c r="H24" s="6"/>
      <c r="I24" s="170"/>
      <c r="J24" s="25"/>
      <c r="M24" s="56"/>
      <c r="N24" s="56"/>
      <c r="O24" s="56"/>
      <c r="P24" s="56"/>
      <c r="Q24" s="56"/>
      <c r="R24" s="106"/>
      <c r="S24" s="56"/>
      <c r="V24" s="56"/>
      <c r="W24" s="168" t="s">
        <v>78</v>
      </c>
      <c r="X24" s="56"/>
      <c r="Z24" s="56"/>
      <c r="AA24" s="56"/>
      <c r="AB24" s="169" t="str">
        <f t="shared" si="0"/>
        <v/>
      </c>
      <c r="AC24" s="56"/>
      <c r="AD24" s="56"/>
      <c r="AE24" s="56"/>
      <c r="AF24" s="56"/>
      <c r="AG24" s="56"/>
      <c r="AH24" s="56"/>
      <c r="AI24" s="56"/>
      <c r="AJ24" s="56"/>
      <c r="AK24" s="56"/>
      <c r="AL24" s="106"/>
      <c r="AO24" s="173"/>
    </row>
    <row r="25" spans="1:41" ht="13.5" x14ac:dyDescent="0.2">
      <c r="A25" s="15"/>
      <c r="B25" s="1">
        <v>8</v>
      </c>
      <c r="C25" s="35"/>
      <c r="D25" s="74"/>
      <c r="E25" s="6"/>
      <c r="F25" s="6"/>
      <c r="G25" s="6"/>
      <c r="H25" s="6"/>
      <c r="I25" s="170"/>
      <c r="J25" s="25"/>
      <c r="M25" s="56"/>
      <c r="N25" s="56"/>
      <c r="O25" s="77"/>
      <c r="P25" s="9"/>
      <c r="Q25" s="77"/>
      <c r="R25" s="105"/>
      <c r="S25" s="77"/>
      <c r="V25" s="56"/>
      <c r="W25" s="168" t="s">
        <v>76</v>
      </c>
      <c r="X25" s="56"/>
      <c r="Z25" s="56"/>
      <c r="AA25" s="56"/>
      <c r="AB25" s="169" t="str">
        <f t="shared" si="0"/>
        <v/>
      </c>
      <c r="AC25" s="56"/>
      <c r="AD25" s="56"/>
      <c r="AE25" s="56"/>
      <c r="AF25" s="56"/>
      <c r="AG25" s="56"/>
      <c r="AH25" s="56"/>
      <c r="AI25" s="56"/>
      <c r="AJ25" s="56"/>
      <c r="AK25" s="56"/>
      <c r="AL25" s="102"/>
      <c r="AO25" s="41"/>
    </row>
    <row r="26" spans="1:41" ht="13.5" x14ac:dyDescent="0.2">
      <c r="A26" s="15"/>
      <c r="B26" s="1">
        <v>9</v>
      </c>
      <c r="C26" s="35"/>
      <c r="D26" s="74"/>
      <c r="E26" s="6"/>
      <c r="F26" s="6"/>
      <c r="G26" s="6"/>
      <c r="H26" s="6"/>
      <c r="I26" s="170"/>
      <c r="J26" s="25"/>
      <c r="M26" s="56"/>
      <c r="N26" s="56"/>
      <c r="O26" s="77"/>
      <c r="P26" s="21"/>
      <c r="Q26" s="77"/>
      <c r="R26" s="105"/>
      <c r="S26" s="77"/>
      <c r="V26" s="56"/>
      <c r="W26" s="168" t="s">
        <v>111</v>
      </c>
      <c r="X26" s="56"/>
      <c r="Z26" s="56"/>
      <c r="AA26" s="56"/>
      <c r="AB26" s="169" t="str">
        <f t="shared" si="0"/>
        <v/>
      </c>
      <c r="AC26" s="56"/>
      <c r="AD26" s="56"/>
      <c r="AE26" s="56"/>
      <c r="AF26" s="56"/>
      <c r="AG26" s="56"/>
      <c r="AH26" s="56"/>
      <c r="AI26" s="56"/>
      <c r="AJ26" s="56"/>
      <c r="AK26" s="56"/>
      <c r="AL26" s="106"/>
    </row>
    <row r="27" spans="1:41" ht="13.5" x14ac:dyDescent="0.2">
      <c r="A27" s="15"/>
      <c r="B27" s="1">
        <v>10</v>
      </c>
      <c r="C27" s="35"/>
      <c r="D27" s="74"/>
      <c r="E27" s="6"/>
      <c r="F27" s="6"/>
      <c r="G27" s="6"/>
      <c r="H27" s="6"/>
      <c r="I27" s="170"/>
      <c r="J27" s="25"/>
      <c r="M27" s="56"/>
      <c r="N27" s="56"/>
      <c r="O27" s="77"/>
      <c r="P27" s="21">
        <v>0</v>
      </c>
      <c r="Q27" s="77"/>
      <c r="R27" s="105"/>
      <c r="S27" s="77"/>
      <c r="V27" s="56"/>
      <c r="W27" s="174" t="s">
        <v>112</v>
      </c>
      <c r="X27" s="56"/>
      <c r="Z27" s="56"/>
      <c r="AA27" s="56"/>
      <c r="AB27" s="169" t="str">
        <f t="shared" si="0"/>
        <v/>
      </c>
      <c r="AC27" s="56"/>
      <c r="AD27" s="56"/>
      <c r="AE27" s="56"/>
      <c r="AF27" s="56"/>
      <c r="AG27" s="56"/>
      <c r="AH27" s="56"/>
      <c r="AI27" s="56"/>
      <c r="AJ27" s="56"/>
      <c r="AK27" s="56"/>
      <c r="AL27" s="102"/>
    </row>
    <row r="28" spans="1:41" ht="13.5" x14ac:dyDescent="0.2">
      <c r="A28" s="15"/>
      <c r="B28" s="1">
        <v>11</v>
      </c>
      <c r="C28" s="35"/>
      <c r="D28" s="74"/>
      <c r="E28" s="6"/>
      <c r="F28" s="6"/>
      <c r="G28" s="6"/>
      <c r="H28" s="6"/>
      <c r="I28" s="170"/>
      <c r="J28" s="25"/>
      <c r="M28" s="56"/>
      <c r="N28" s="56"/>
      <c r="O28" s="77"/>
      <c r="P28" s="21">
        <v>1</v>
      </c>
      <c r="Q28" s="77"/>
      <c r="R28" s="105"/>
      <c r="S28" s="77"/>
      <c r="V28" s="56"/>
      <c r="W28" s="175" t="s">
        <v>8</v>
      </c>
      <c r="X28" s="56"/>
      <c r="Z28" s="56"/>
      <c r="AA28" s="56"/>
      <c r="AB28" s="169" t="str">
        <f t="shared" si="0"/>
        <v/>
      </c>
      <c r="AC28" s="56"/>
      <c r="AD28" s="56"/>
      <c r="AE28" s="56"/>
      <c r="AF28" s="56"/>
      <c r="AG28" s="56"/>
      <c r="AH28" s="56"/>
      <c r="AI28" s="56"/>
      <c r="AJ28" s="56"/>
      <c r="AK28" s="56"/>
      <c r="AL28" s="106"/>
    </row>
    <row r="29" spans="1:41" ht="13.5" x14ac:dyDescent="0.2">
      <c r="A29" s="15"/>
      <c r="B29" s="1">
        <v>12</v>
      </c>
      <c r="C29" s="35"/>
      <c r="D29" s="74"/>
      <c r="E29" s="6"/>
      <c r="F29" s="6"/>
      <c r="G29" s="6"/>
      <c r="H29" s="6"/>
      <c r="I29" s="170"/>
      <c r="J29" s="25"/>
      <c r="M29" s="56"/>
      <c r="N29" s="56"/>
      <c r="O29" s="77"/>
      <c r="P29" s="21">
        <v>2</v>
      </c>
      <c r="Q29" s="77"/>
      <c r="R29" s="105"/>
      <c r="S29" s="77"/>
      <c r="V29" s="56"/>
      <c r="W29" s="176" t="s">
        <v>113</v>
      </c>
      <c r="X29" s="56"/>
      <c r="Z29" s="56"/>
      <c r="AA29" s="56"/>
      <c r="AB29" s="169"/>
      <c r="AC29" s="56"/>
      <c r="AD29" s="56"/>
      <c r="AE29" s="56"/>
      <c r="AF29" s="56"/>
      <c r="AG29" s="56"/>
      <c r="AH29" s="56"/>
      <c r="AI29" s="56"/>
      <c r="AJ29" s="56"/>
      <c r="AK29" s="56"/>
      <c r="AL29" s="102"/>
    </row>
    <row r="30" spans="1:41" ht="13.5" x14ac:dyDescent="0.2">
      <c r="A30" s="15"/>
      <c r="B30" s="1">
        <v>13</v>
      </c>
      <c r="C30" s="35"/>
      <c r="D30" s="74"/>
      <c r="E30" s="6"/>
      <c r="F30" s="6"/>
      <c r="G30" s="6"/>
      <c r="H30" s="6"/>
      <c r="I30" s="170"/>
      <c r="J30" s="25"/>
      <c r="M30" s="56"/>
      <c r="N30" s="56"/>
      <c r="O30" s="77"/>
      <c r="P30" s="21">
        <v>3</v>
      </c>
      <c r="Q30" s="77"/>
      <c r="R30" s="105"/>
      <c r="S30" s="77"/>
      <c r="V30" s="56"/>
      <c r="W30" s="174" t="s">
        <v>83</v>
      </c>
      <c r="X30" s="56"/>
      <c r="Z30" s="56"/>
      <c r="AA30" s="56"/>
      <c r="AB30" s="169" t="str">
        <f t="shared" ref="AB30:AB52" si="1">IF(I30="","",16)</f>
        <v/>
      </c>
      <c r="AC30" s="56"/>
      <c r="AD30" s="56"/>
      <c r="AE30" s="56"/>
      <c r="AF30" s="56"/>
      <c r="AG30" s="56"/>
      <c r="AH30" s="56"/>
      <c r="AI30" s="56"/>
      <c r="AJ30" s="56"/>
      <c r="AK30" s="56"/>
      <c r="AL30" s="106"/>
    </row>
    <row r="31" spans="1:41" ht="13.5" x14ac:dyDescent="0.2">
      <c r="A31" s="15"/>
      <c r="B31" s="1">
        <v>14</v>
      </c>
      <c r="C31" s="35"/>
      <c r="D31" s="74"/>
      <c r="E31" s="6"/>
      <c r="F31" s="6"/>
      <c r="G31" s="6"/>
      <c r="H31" s="6"/>
      <c r="I31" s="170"/>
      <c r="J31" s="25"/>
      <c r="M31" s="56"/>
      <c r="N31" s="56"/>
      <c r="O31" s="77"/>
      <c r="P31" s="21">
        <v>4</v>
      </c>
      <c r="Q31" s="77"/>
      <c r="R31" s="105"/>
      <c r="S31" s="77"/>
      <c r="V31" s="56"/>
      <c r="W31" s="168" t="s">
        <v>84</v>
      </c>
      <c r="X31" s="56"/>
      <c r="Z31" s="56"/>
      <c r="AA31" s="56"/>
      <c r="AB31" s="169" t="str">
        <f t="shared" si="1"/>
        <v/>
      </c>
      <c r="AC31" s="56"/>
      <c r="AD31" s="56"/>
      <c r="AE31" s="56"/>
      <c r="AF31" s="56"/>
      <c r="AG31" s="56"/>
      <c r="AH31" s="56"/>
      <c r="AI31" s="56"/>
      <c r="AJ31" s="56"/>
      <c r="AK31" s="56"/>
      <c r="AL31" s="102"/>
    </row>
    <row r="32" spans="1:41" ht="13.5" x14ac:dyDescent="0.2">
      <c r="A32" s="15"/>
      <c r="B32" s="1">
        <v>15</v>
      </c>
      <c r="C32" s="35"/>
      <c r="D32" s="74"/>
      <c r="E32" s="6"/>
      <c r="F32" s="6"/>
      <c r="G32" s="6"/>
      <c r="H32" s="6"/>
      <c r="I32" s="170"/>
      <c r="J32" s="25"/>
      <c r="M32" s="56"/>
      <c r="N32" s="56"/>
      <c r="O32" s="77"/>
      <c r="P32" s="21">
        <v>5</v>
      </c>
      <c r="Q32" s="77"/>
      <c r="R32" s="105"/>
      <c r="S32" s="77"/>
      <c r="V32" s="56"/>
      <c r="W32" s="168" t="s">
        <v>87</v>
      </c>
      <c r="X32" s="56"/>
      <c r="Z32" s="56"/>
      <c r="AA32" s="56"/>
      <c r="AB32" s="169" t="str">
        <f t="shared" si="1"/>
        <v/>
      </c>
      <c r="AC32" s="56"/>
      <c r="AD32" s="56"/>
      <c r="AE32" s="56"/>
      <c r="AF32" s="56"/>
      <c r="AG32" s="56"/>
      <c r="AH32" s="56"/>
      <c r="AI32" s="56"/>
      <c r="AJ32" s="56"/>
      <c r="AK32" s="56"/>
      <c r="AL32" s="106"/>
      <c r="AM32" s="177"/>
    </row>
    <row r="33" spans="1:39" ht="13.5" x14ac:dyDescent="0.2">
      <c r="A33" s="15"/>
      <c r="B33" s="1">
        <v>16</v>
      </c>
      <c r="C33" s="35"/>
      <c r="D33" s="74"/>
      <c r="E33" s="6"/>
      <c r="F33" s="6"/>
      <c r="G33" s="6"/>
      <c r="H33" s="6"/>
      <c r="I33" s="170"/>
      <c r="J33" s="25"/>
      <c r="M33" s="56"/>
      <c r="N33" s="56"/>
      <c r="O33" s="77"/>
      <c r="P33" s="21">
        <v>6</v>
      </c>
      <c r="Q33" s="77"/>
      <c r="R33" s="105"/>
      <c r="S33" s="77"/>
      <c r="V33" s="56"/>
      <c r="W33" s="168" t="s">
        <v>85</v>
      </c>
      <c r="X33" s="56"/>
      <c r="Z33" s="56"/>
      <c r="AA33" s="56"/>
      <c r="AB33" s="169" t="str">
        <f t="shared" si="1"/>
        <v/>
      </c>
      <c r="AC33" s="56"/>
      <c r="AD33" s="56"/>
      <c r="AE33" s="56"/>
      <c r="AF33" s="56"/>
      <c r="AG33" s="56"/>
      <c r="AH33" s="56"/>
      <c r="AI33" s="56"/>
      <c r="AJ33" s="56"/>
      <c r="AK33" s="56"/>
      <c r="AL33" s="102"/>
      <c r="AM33" s="40"/>
    </row>
    <row r="34" spans="1:39" ht="13.5" x14ac:dyDescent="0.2">
      <c r="A34" s="15"/>
      <c r="B34" s="1">
        <v>17</v>
      </c>
      <c r="C34" s="35"/>
      <c r="D34" s="74"/>
      <c r="E34" s="6"/>
      <c r="F34" s="6"/>
      <c r="G34" s="6"/>
      <c r="H34" s="6"/>
      <c r="I34" s="170"/>
      <c r="J34" s="25"/>
      <c r="M34" s="56"/>
      <c r="N34" s="56"/>
      <c r="O34" s="77"/>
      <c r="P34" s="21">
        <v>7</v>
      </c>
      <c r="Q34" s="77"/>
      <c r="R34" s="105"/>
      <c r="S34" s="77"/>
      <c r="V34" s="56"/>
      <c r="W34" s="175" t="s">
        <v>114</v>
      </c>
      <c r="X34" s="56"/>
      <c r="Z34" s="56"/>
      <c r="AA34" s="56"/>
      <c r="AB34" s="169" t="str">
        <f t="shared" si="1"/>
        <v/>
      </c>
      <c r="AC34" s="56"/>
      <c r="AD34" s="56"/>
      <c r="AE34" s="56"/>
      <c r="AF34" s="56"/>
      <c r="AG34" s="56"/>
      <c r="AH34" s="56"/>
      <c r="AI34" s="56"/>
      <c r="AJ34" s="56"/>
      <c r="AK34" s="56"/>
      <c r="AL34" s="106"/>
    </row>
    <row r="35" spans="1:39" ht="13.5" x14ac:dyDescent="0.2">
      <c r="A35" s="15"/>
      <c r="B35" s="1">
        <v>18</v>
      </c>
      <c r="C35" s="35"/>
      <c r="D35" s="74"/>
      <c r="E35" s="6"/>
      <c r="F35" s="6"/>
      <c r="G35" s="6"/>
      <c r="H35" s="6"/>
      <c r="I35" s="170"/>
      <c r="J35" s="25"/>
      <c r="M35" s="56"/>
      <c r="N35" s="56"/>
      <c r="O35" s="77"/>
      <c r="P35" s="21">
        <v>8</v>
      </c>
      <c r="Q35" s="77"/>
      <c r="R35" s="105"/>
      <c r="S35" s="77"/>
      <c r="V35" s="56"/>
      <c r="W35" s="172" t="s">
        <v>8</v>
      </c>
      <c r="X35" s="56"/>
      <c r="Z35" s="56"/>
      <c r="AA35" s="56"/>
      <c r="AB35" s="169" t="str">
        <f t="shared" si="1"/>
        <v/>
      </c>
      <c r="AC35" s="56"/>
      <c r="AD35" s="56"/>
      <c r="AE35" s="56"/>
      <c r="AF35" s="56"/>
      <c r="AG35" s="56"/>
      <c r="AH35" s="56"/>
      <c r="AI35" s="56"/>
      <c r="AJ35" s="56"/>
      <c r="AK35" s="56"/>
      <c r="AL35" s="102"/>
    </row>
    <row r="36" spans="1:39" ht="13.5" x14ac:dyDescent="0.2">
      <c r="A36" s="15"/>
      <c r="B36" s="1">
        <v>19</v>
      </c>
      <c r="C36" s="35"/>
      <c r="D36" s="74"/>
      <c r="E36" s="6"/>
      <c r="F36" s="6"/>
      <c r="G36" s="6"/>
      <c r="H36" s="6"/>
      <c r="I36" s="170"/>
      <c r="J36" s="25"/>
      <c r="M36" s="56"/>
      <c r="N36" s="56"/>
      <c r="O36" s="77"/>
      <c r="P36" s="21">
        <v>9</v>
      </c>
      <c r="Q36" s="77"/>
      <c r="R36" s="105"/>
      <c r="S36" s="77"/>
      <c r="V36" s="56"/>
      <c r="W36" s="168" t="s">
        <v>88</v>
      </c>
      <c r="X36" s="56"/>
      <c r="Z36" s="56"/>
      <c r="AA36" s="56"/>
      <c r="AB36" s="169" t="str">
        <f t="shared" si="1"/>
        <v/>
      </c>
      <c r="AC36" s="56"/>
      <c r="AD36" s="56"/>
      <c r="AE36" s="56"/>
      <c r="AF36" s="56"/>
      <c r="AG36" s="56"/>
      <c r="AH36" s="56"/>
      <c r="AI36" s="56"/>
      <c r="AJ36" s="56"/>
      <c r="AK36" s="56"/>
      <c r="AL36" s="106"/>
      <c r="AM36" s="40"/>
    </row>
    <row r="37" spans="1:39" ht="13.5" x14ac:dyDescent="0.2">
      <c r="A37" s="15"/>
      <c r="B37" s="1">
        <v>20</v>
      </c>
      <c r="C37" s="35"/>
      <c r="D37" s="74"/>
      <c r="E37" s="6"/>
      <c r="F37" s="6"/>
      <c r="G37" s="6"/>
      <c r="H37" s="6"/>
      <c r="I37" s="170"/>
      <c r="J37" s="25"/>
      <c r="M37" s="56"/>
      <c r="N37" s="56"/>
      <c r="O37" s="77"/>
      <c r="P37" s="21">
        <v>10</v>
      </c>
      <c r="Q37" s="77"/>
      <c r="R37" s="105"/>
      <c r="S37" s="77"/>
      <c r="V37" s="56"/>
      <c r="W37" s="172" t="s">
        <v>8</v>
      </c>
      <c r="X37" s="56"/>
      <c r="Z37" s="56"/>
      <c r="AA37" s="56"/>
      <c r="AB37" s="169" t="str">
        <f t="shared" si="1"/>
        <v/>
      </c>
      <c r="AC37" s="56"/>
      <c r="AD37" s="56"/>
      <c r="AE37" s="56"/>
      <c r="AF37" s="56"/>
      <c r="AG37" s="56"/>
      <c r="AH37" s="56"/>
      <c r="AI37" s="56"/>
      <c r="AJ37" s="56"/>
      <c r="AK37" s="56"/>
      <c r="AL37" s="102"/>
      <c r="AM37" s="40"/>
    </row>
    <row r="38" spans="1:39" ht="13.5" x14ac:dyDescent="0.2">
      <c r="A38" s="15"/>
      <c r="B38" s="1">
        <v>21</v>
      </c>
      <c r="C38" s="35"/>
      <c r="D38" s="74"/>
      <c r="E38" s="6"/>
      <c r="F38" s="6"/>
      <c r="G38" s="6"/>
      <c r="H38" s="6"/>
      <c r="I38" s="170"/>
      <c r="J38" s="25"/>
      <c r="M38" s="56"/>
      <c r="N38" s="56"/>
      <c r="O38" s="77"/>
      <c r="P38" s="21">
        <v>11</v>
      </c>
      <c r="Q38" s="77"/>
      <c r="R38" s="105"/>
      <c r="S38" s="77"/>
      <c r="V38" s="56"/>
      <c r="W38" s="168" t="s">
        <v>75</v>
      </c>
      <c r="X38" s="56"/>
      <c r="Z38" s="56"/>
      <c r="AA38" s="56"/>
      <c r="AB38" s="169" t="str">
        <f t="shared" si="1"/>
        <v/>
      </c>
      <c r="AC38" s="56"/>
      <c r="AD38" s="56"/>
      <c r="AE38" s="56"/>
      <c r="AF38" s="56"/>
      <c r="AG38" s="56"/>
      <c r="AH38" s="56"/>
      <c r="AI38" s="56"/>
      <c r="AJ38" s="56"/>
      <c r="AK38" s="56"/>
      <c r="AL38" s="106"/>
      <c r="AM38" s="177"/>
    </row>
    <row r="39" spans="1:39" ht="13.5" x14ac:dyDescent="0.2">
      <c r="A39" s="15"/>
      <c r="B39" s="1">
        <v>22</v>
      </c>
      <c r="C39" s="35"/>
      <c r="D39" s="74"/>
      <c r="E39" s="6"/>
      <c r="F39" s="6"/>
      <c r="G39" s="6"/>
      <c r="H39" s="6"/>
      <c r="I39" s="170"/>
      <c r="J39" s="25"/>
      <c r="M39" s="56"/>
      <c r="N39" s="56"/>
      <c r="O39" s="77"/>
      <c r="P39" s="21">
        <v>12</v>
      </c>
      <c r="Q39" s="77"/>
      <c r="R39" s="105"/>
      <c r="S39" s="77"/>
      <c r="V39" s="56"/>
      <c r="W39" s="178" t="s">
        <v>81</v>
      </c>
      <c r="X39" s="56"/>
      <c r="Z39" s="56"/>
      <c r="AA39" s="56"/>
      <c r="AB39" s="169" t="str">
        <f t="shared" si="1"/>
        <v/>
      </c>
      <c r="AC39" s="56"/>
      <c r="AD39" s="56"/>
      <c r="AE39" s="56"/>
      <c r="AF39" s="56"/>
      <c r="AG39" s="56"/>
      <c r="AH39" s="56"/>
      <c r="AI39" s="56"/>
      <c r="AJ39" s="56"/>
      <c r="AK39" s="56"/>
      <c r="AL39" s="106"/>
      <c r="AM39" s="40"/>
    </row>
    <row r="40" spans="1:39" ht="13.5" x14ac:dyDescent="0.2">
      <c r="A40" s="15"/>
      <c r="B40" s="1">
        <v>23</v>
      </c>
      <c r="C40" s="35"/>
      <c r="D40" s="74"/>
      <c r="E40" s="6"/>
      <c r="F40" s="6"/>
      <c r="G40" s="6"/>
      <c r="H40" s="6"/>
      <c r="I40" s="170"/>
      <c r="J40" s="25"/>
      <c r="M40" s="56"/>
      <c r="N40" s="56"/>
      <c r="O40" s="77"/>
      <c r="P40" s="21">
        <v>13</v>
      </c>
      <c r="Q40" s="77"/>
      <c r="R40" s="105"/>
      <c r="S40" s="77"/>
      <c r="V40" s="56"/>
      <c r="W40" s="179" t="s">
        <v>115</v>
      </c>
      <c r="X40" s="56"/>
      <c r="Z40" s="56"/>
      <c r="AA40" s="56"/>
      <c r="AB40" s="169" t="str">
        <f t="shared" si="1"/>
        <v/>
      </c>
      <c r="AC40" s="56"/>
      <c r="AD40" s="56"/>
      <c r="AE40" s="56"/>
      <c r="AF40" s="56"/>
      <c r="AG40" s="56"/>
      <c r="AH40" s="56"/>
      <c r="AI40" s="56"/>
      <c r="AJ40" s="56"/>
      <c r="AK40" s="56"/>
      <c r="AL40" s="106"/>
      <c r="AM40" s="41"/>
    </row>
    <row r="41" spans="1:39" ht="13.5" x14ac:dyDescent="0.2">
      <c r="A41" s="15"/>
      <c r="B41" s="1">
        <v>24</v>
      </c>
      <c r="C41" s="35"/>
      <c r="D41" s="74"/>
      <c r="E41" s="6"/>
      <c r="F41" s="6"/>
      <c r="G41" s="6"/>
      <c r="H41" s="6"/>
      <c r="I41" s="170"/>
      <c r="J41" s="25"/>
      <c r="M41" s="56"/>
      <c r="N41" s="56"/>
      <c r="O41" s="77"/>
      <c r="P41" s="21">
        <v>14</v>
      </c>
      <c r="Q41" s="77"/>
      <c r="R41" s="105"/>
      <c r="S41" s="77"/>
      <c r="V41" s="56"/>
      <c r="W41" s="174" t="s">
        <v>116</v>
      </c>
      <c r="X41" s="56"/>
      <c r="Z41" s="56"/>
      <c r="AA41" s="56"/>
      <c r="AB41" s="169" t="str">
        <f t="shared" si="1"/>
        <v/>
      </c>
      <c r="AC41" s="56"/>
      <c r="AD41" s="56"/>
      <c r="AE41" s="56"/>
      <c r="AF41" s="56"/>
      <c r="AG41" s="56"/>
      <c r="AH41" s="56"/>
      <c r="AI41" s="56"/>
      <c r="AJ41" s="56"/>
      <c r="AK41" s="56"/>
      <c r="AL41" s="106"/>
    </row>
    <row r="42" spans="1:39" ht="14.25" thickBot="1" x14ac:dyDescent="0.25">
      <c r="A42" s="15"/>
      <c r="B42" s="1">
        <v>25</v>
      </c>
      <c r="C42" s="35"/>
      <c r="D42" s="74"/>
      <c r="E42" s="6"/>
      <c r="F42" s="6"/>
      <c r="G42" s="6"/>
      <c r="H42" s="6"/>
      <c r="I42" s="170"/>
      <c r="J42" s="25"/>
      <c r="M42" s="56"/>
      <c r="N42" s="56"/>
      <c r="O42" s="77"/>
      <c r="P42" s="22">
        <v>15</v>
      </c>
      <c r="Q42" s="77"/>
      <c r="R42" s="105"/>
      <c r="S42" s="77"/>
      <c r="V42" s="56"/>
      <c r="W42" s="179" t="s">
        <v>117</v>
      </c>
      <c r="X42" s="56"/>
      <c r="Z42" s="56"/>
      <c r="AA42" s="56"/>
      <c r="AB42" s="169" t="str">
        <f t="shared" si="1"/>
        <v/>
      </c>
      <c r="AC42" s="56"/>
      <c r="AD42" s="56"/>
      <c r="AE42" s="56"/>
      <c r="AF42" s="56"/>
      <c r="AG42" s="56"/>
      <c r="AH42" s="56"/>
      <c r="AI42" s="56"/>
      <c r="AJ42" s="56"/>
      <c r="AK42" s="56"/>
      <c r="AL42" s="106"/>
    </row>
    <row r="43" spans="1:39" ht="13.5" x14ac:dyDescent="0.2">
      <c r="A43" s="15"/>
      <c r="B43" s="1">
        <v>26</v>
      </c>
      <c r="C43" s="35"/>
      <c r="D43" s="74"/>
      <c r="E43" s="6"/>
      <c r="F43" s="6"/>
      <c r="G43" s="6"/>
      <c r="H43" s="6"/>
      <c r="I43" s="170"/>
      <c r="J43" s="25"/>
      <c r="M43" s="56"/>
      <c r="N43" s="56"/>
      <c r="O43" s="77"/>
      <c r="P43" s="77"/>
      <c r="Q43" s="77"/>
      <c r="R43" s="105"/>
      <c r="S43" s="77"/>
      <c r="V43" s="56"/>
      <c r="W43" s="175" t="s">
        <v>8</v>
      </c>
      <c r="X43" s="56"/>
      <c r="Z43" s="56"/>
      <c r="AA43" s="56"/>
      <c r="AB43" s="169" t="str">
        <f t="shared" si="1"/>
        <v/>
      </c>
      <c r="AC43" s="56"/>
      <c r="AD43" s="56"/>
      <c r="AE43" s="56"/>
      <c r="AF43" s="56"/>
      <c r="AG43" s="56"/>
      <c r="AH43" s="56"/>
      <c r="AI43" s="56"/>
      <c r="AJ43" s="56"/>
      <c r="AK43" s="56"/>
      <c r="AL43" s="106"/>
    </row>
    <row r="44" spans="1:39" ht="13.5" x14ac:dyDescent="0.2">
      <c r="A44" s="15"/>
      <c r="B44" s="1">
        <v>27</v>
      </c>
      <c r="C44" s="35"/>
      <c r="D44" s="74"/>
      <c r="E44" s="6"/>
      <c r="F44" s="6"/>
      <c r="G44" s="6"/>
      <c r="H44" s="6"/>
      <c r="I44" s="170"/>
      <c r="J44" s="25"/>
      <c r="L44" s="63"/>
      <c r="M44" s="56"/>
      <c r="N44" s="56"/>
      <c r="O44" s="56"/>
      <c r="P44" s="56"/>
      <c r="Q44" s="56"/>
      <c r="R44" s="106"/>
      <c r="S44" s="56"/>
      <c r="V44" s="56"/>
      <c r="W44" s="180"/>
      <c r="X44" s="56"/>
      <c r="Z44" s="56"/>
      <c r="AA44" s="56"/>
      <c r="AB44" s="169" t="str">
        <f t="shared" si="1"/>
        <v/>
      </c>
      <c r="AC44" s="56"/>
      <c r="AD44" s="56"/>
      <c r="AE44" s="56"/>
      <c r="AF44" s="56"/>
      <c r="AG44" s="56"/>
      <c r="AH44" s="56"/>
      <c r="AI44" s="56"/>
      <c r="AJ44" s="56"/>
      <c r="AK44" s="56"/>
      <c r="AL44" s="106"/>
      <c r="AM44" s="102"/>
    </row>
    <row r="45" spans="1:39" ht="13.5" x14ac:dyDescent="0.2">
      <c r="A45" s="15"/>
      <c r="B45" s="1">
        <v>28</v>
      </c>
      <c r="C45" s="35"/>
      <c r="D45" s="74"/>
      <c r="E45" s="6"/>
      <c r="F45" s="6"/>
      <c r="G45" s="6"/>
      <c r="H45" s="6"/>
      <c r="I45" s="170"/>
      <c r="J45" s="25"/>
      <c r="L45" s="63"/>
      <c r="M45" s="56"/>
      <c r="N45" s="56"/>
      <c r="O45" s="56"/>
      <c r="P45" s="56"/>
      <c r="Q45" s="56"/>
      <c r="R45" s="106"/>
      <c r="S45" s="56"/>
      <c r="V45" s="56"/>
      <c r="W45" s="181"/>
      <c r="X45" s="56"/>
      <c r="Z45" s="56"/>
      <c r="AA45" s="56"/>
      <c r="AB45" s="169" t="str">
        <f t="shared" si="1"/>
        <v/>
      </c>
      <c r="AC45" s="56"/>
      <c r="AD45" s="56"/>
      <c r="AE45" s="56"/>
      <c r="AF45" s="56"/>
      <c r="AG45" s="56"/>
      <c r="AH45" s="56"/>
      <c r="AI45" s="56"/>
      <c r="AJ45" s="56"/>
      <c r="AK45" s="56"/>
      <c r="AL45" s="106"/>
    </row>
    <row r="46" spans="1:39" ht="13.5" x14ac:dyDescent="0.2">
      <c r="A46" s="15"/>
      <c r="B46" s="1">
        <v>29</v>
      </c>
      <c r="C46" s="35"/>
      <c r="D46" s="74"/>
      <c r="E46" s="6"/>
      <c r="F46" s="6"/>
      <c r="G46" s="6"/>
      <c r="H46" s="6"/>
      <c r="I46" s="170"/>
      <c r="J46" s="25"/>
      <c r="L46" s="63"/>
      <c r="M46" s="56"/>
      <c r="N46" s="56"/>
      <c r="O46" s="56"/>
      <c r="P46" s="56"/>
      <c r="Q46" s="56"/>
      <c r="R46" s="106"/>
      <c r="S46" s="56"/>
      <c r="V46" s="56"/>
      <c r="W46" s="182" t="s">
        <v>30</v>
      </c>
      <c r="X46" s="56"/>
      <c r="Z46" s="56"/>
      <c r="AA46" s="56"/>
      <c r="AB46" s="169" t="str">
        <f t="shared" si="1"/>
        <v/>
      </c>
      <c r="AC46" s="56"/>
      <c r="AD46" s="56"/>
      <c r="AE46" s="56"/>
      <c r="AF46" s="56"/>
      <c r="AG46" s="56"/>
      <c r="AH46" s="56"/>
      <c r="AI46" s="56"/>
      <c r="AJ46" s="56"/>
      <c r="AK46" s="56"/>
      <c r="AL46" s="106"/>
    </row>
    <row r="47" spans="1:39" ht="13.5" x14ac:dyDescent="0.2">
      <c r="A47" s="15"/>
      <c r="B47" s="1">
        <v>30</v>
      </c>
      <c r="C47" s="35"/>
      <c r="D47" s="74"/>
      <c r="E47" s="6"/>
      <c r="F47" s="6"/>
      <c r="G47" s="6"/>
      <c r="H47" s="6"/>
      <c r="I47" s="170"/>
      <c r="J47" s="25"/>
      <c r="L47" s="63"/>
      <c r="M47" s="56"/>
      <c r="N47" s="56"/>
      <c r="O47" s="56"/>
      <c r="P47" s="56"/>
      <c r="Q47" s="56"/>
      <c r="R47" s="106"/>
      <c r="S47" s="56"/>
      <c r="V47" s="56"/>
      <c r="W47" s="183"/>
      <c r="X47" s="56"/>
      <c r="Y47" s="56"/>
      <c r="Z47" s="56"/>
      <c r="AA47" s="56"/>
      <c r="AB47" s="169" t="str">
        <f t="shared" si="1"/>
        <v/>
      </c>
      <c r="AC47" s="56"/>
      <c r="AD47" s="56"/>
      <c r="AE47" s="56"/>
      <c r="AF47" s="56"/>
      <c r="AG47" s="56"/>
      <c r="AH47" s="56"/>
      <c r="AI47" s="56"/>
      <c r="AJ47" s="56"/>
      <c r="AK47" s="56"/>
      <c r="AL47" s="106"/>
    </row>
    <row r="48" spans="1:39" ht="13.5" x14ac:dyDescent="0.2">
      <c r="A48" s="15"/>
      <c r="B48" s="1">
        <v>31</v>
      </c>
      <c r="C48" s="35"/>
      <c r="D48" s="74"/>
      <c r="E48" s="6"/>
      <c r="F48" s="6"/>
      <c r="G48" s="6"/>
      <c r="H48" s="6"/>
      <c r="I48" s="170"/>
      <c r="J48" s="25"/>
      <c r="L48" s="63"/>
      <c r="M48" s="56"/>
      <c r="N48" s="56"/>
      <c r="O48" s="56"/>
      <c r="P48" s="56"/>
      <c r="Q48" s="56"/>
      <c r="R48" s="106"/>
      <c r="S48" s="56"/>
      <c r="V48" s="56"/>
      <c r="X48" s="56"/>
      <c r="Y48" s="56"/>
      <c r="Z48" s="56"/>
      <c r="AA48" s="56"/>
      <c r="AB48" s="169" t="str">
        <f t="shared" si="1"/>
        <v/>
      </c>
      <c r="AC48" s="56"/>
      <c r="AD48" s="56"/>
      <c r="AE48" s="56"/>
      <c r="AF48" s="56"/>
      <c r="AG48" s="56"/>
      <c r="AH48" s="56"/>
      <c r="AI48" s="56"/>
      <c r="AJ48" s="56"/>
      <c r="AK48" s="56"/>
      <c r="AL48" s="106"/>
    </row>
    <row r="49" spans="1:42" ht="13.5" x14ac:dyDescent="0.2">
      <c r="A49" s="15"/>
      <c r="B49" s="1">
        <v>32</v>
      </c>
      <c r="C49" s="35"/>
      <c r="D49" s="74"/>
      <c r="E49" s="6"/>
      <c r="F49" s="6"/>
      <c r="G49" s="6"/>
      <c r="H49" s="6"/>
      <c r="I49" s="170"/>
      <c r="J49" s="25"/>
      <c r="L49" s="63"/>
      <c r="M49" s="56"/>
      <c r="N49" s="56"/>
      <c r="O49" s="56"/>
      <c r="P49" s="56"/>
      <c r="Q49" s="56"/>
      <c r="R49" s="106"/>
      <c r="S49" s="56"/>
      <c r="V49" s="56"/>
      <c r="W49" s="63"/>
      <c r="X49" s="56"/>
      <c r="Y49" s="56"/>
      <c r="Z49" s="56"/>
      <c r="AA49" s="56"/>
      <c r="AB49" s="169" t="str">
        <f t="shared" si="1"/>
        <v/>
      </c>
      <c r="AC49" s="56"/>
      <c r="AD49" s="56"/>
      <c r="AE49" s="56"/>
      <c r="AF49" s="56"/>
      <c r="AG49" s="56"/>
      <c r="AH49" s="56"/>
      <c r="AI49" s="56"/>
      <c r="AJ49" s="56"/>
      <c r="AK49" s="56"/>
      <c r="AL49" s="106"/>
    </row>
    <row r="50" spans="1:42" ht="13.5" x14ac:dyDescent="0.2">
      <c r="A50" s="15"/>
      <c r="B50" s="1">
        <v>33</v>
      </c>
      <c r="C50" s="35"/>
      <c r="D50" s="74"/>
      <c r="E50" s="6"/>
      <c r="F50" s="6"/>
      <c r="G50" s="6"/>
      <c r="H50" s="6"/>
      <c r="I50" s="170"/>
      <c r="J50" s="25"/>
      <c r="L50" s="63"/>
      <c r="M50" s="56"/>
      <c r="N50" s="56"/>
      <c r="O50" s="56"/>
      <c r="P50" s="56"/>
      <c r="Q50" s="56"/>
      <c r="R50" s="106"/>
      <c r="S50" s="56"/>
      <c r="V50" s="56"/>
      <c r="W50" s="56"/>
      <c r="X50" s="56"/>
      <c r="Y50" s="56"/>
      <c r="Z50" s="56"/>
      <c r="AA50" s="56"/>
      <c r="AB50" s="169" t="str">
        <f t="shared" si="1"/>
        <v/>
      </c>
      <c r="AC50" s="56"/>
      <c r="AD50" s="56"/>
      <c r="AE50" s="56"/>
      <c r="AF50" s="56"/>
      <c r="AG50" s="56"/>
      <c r="AH50" s="56"/>
      <c r="AI50" s="56"/>
      <c r="AJ50" s="56"/>
      <c r="AK50" s="56"/>
      <c r="AL50" s="106"/>
    </row>
    <row r="51" spans="1:42" ht="13.5" x14ac:dyDescent="0.2">
      <c r="A51" s="15"/>
      <c r="B51" s="1">
        <v>34</v>
      </c>
      <c r="C51" s="35"/>
      <c r="D51" s="74"/>
      <c r="E51" s="6"/>
      <c r="F51" s="6"/>
      <c r="G51" s="6"/>
      <c r="H51" s="6"/>
      <c r="I51" s="170"/>
      <c r="J51" s="25"/>
      <c r="L51" s="63"/>
      <c r="M51" s="56"/>
      <c r="N51" s="56"/>
      <c r="O51" s="56"/>
      <c r="P51" s="56"/>
      <c r="Q51" s="56"/>
      <c r="R51" s="106"/>
      <c r="S51" s="56"/>
      <c r="V51" s="56"/>
      <c r="W51" s="163" t="s">
        <v>67</v>
      </c>
      <c r="X51" s="56"/>
      <c r="Y51" s="56"/>
      <c r="Z51" s="56"/>
      <c r="AA51" s="56"/>
      <c r="AB51" s="169" t="str">
        <f t="shared" si="1"/>
        <v/>
      </c>
      <c r="AC51" s="56"/>
      <c r="AD51" s="56"/>
      <c r="AE51" s="56"/>
      <c r="AF51" s="56"/>
      <c r="AG51" s="56"/>
      <c r="AH51" s="56"/>
      <c r="AI51" s="56"/>
      <c r="AJ51" s="56"/>
      <c r="AK51" s="56"/>
      <c r="AL51" s="106"/>
    </row>
    <row r="52" spans="1:42" s="41" customFormat="1" ht="14.25" thickBot="1" x14ac:dyDescent="0.25">
      <c r="A52" s="15"/>
      <c r="B52" s="4">
        <v>35</v>
      </c>
      <c r="C52" s="37"/>
      <c r="D52" s="91"/>
      <c r="E52" s="7"/>
      <c r="F52" s="7"/>
      <c r="G52" s="7"/>
      <c r="H52" s="7"/>
      <c r="I52" s="184"/>
      <c r="J52" s="25"/>
      <c r="K52" s="2"/>
      <c r="L52" s="63"/>
      <c r="M52" s="56"/>
      <c r="N52" s="56"/>
      <c r="O52" s="56"/>
      <c r="P52" s="56"/>
      <c r="Q52" s="56"/>
      <c r="R52" s="106"/>
      <c r="S52" s="56"/>
      <c r="T52" s="2"/>
      <c r="U52" s="2"/>
      <c r="V52" s="56"/>
      <c r="W52" s="104" t="s">
        <v>69</v>
      </c>
      <c r="X52" s="56"/>
      <c r="Y52" s="56"/>
      <c r="Z52" s="56"/>
      <c r="AA52" s="56"/>
      <c r="AB52" s="169" t="str">
        <f t="shared" si="1"/>
        <v/>
      </c>
      <c r="AC52" s="56"/>
      <c r="AD52" s="56"/>
      <c r="AE52" s="56"/>
      <c r="AF52" s="56"/>
      <c r="AG52" s="56"/>
      <c r="AH52" s="56"/>
      <c r="AI52" s="56"/>
      <c r="AJ52" s="56"/>
      <c r="AK52" s="56"/>
      <c r="AL52" s="106"/>
      <c r="AM52" s="63"/>
      <c r="AN52" s="63"/>
      <c r="AO52" s="40"/>
    </row>
    <row r="53" spans="1:42" s="41" customFormat="1" ht="13.5" thickBot="1" x14ac:dyDescent="0.25">
      <c r="A53" s="15"/>
      <c r="B53" s="256" t="s">
        <v>96</v>
      </c>
      <c r="C53" s="257"/>
      <c r="D53" s="159"/>
      <c r="E53" s="92" t="str">
        <f t="shared" ref="E53:H53" si="2">IF(COUNT(E18:E52)&gt;0,SUM(E18:E52)/COUNT(E18:E52),"")</f>
        <v/>
      </c>
      <c r="F53" s="92" t="str">
        <f t="shared" si="2"/>
        <v/>
      </c>
      <c r="G53" s="92" t="str">
        <f t="shared" si="2"/>
        <v/>
      </c>
      <c r="H53" s="92" t="str">
        <f t="shared" si="2"/>
        <v/>
      </c>
      <c r="I53" s="11" t="s">
        <v>8</v>
      </c>
      <c r="J53" s="17"/>
      <c r="K53" s="2"/>
      <c r="L53" s="63"/>
      <c r="M53" s="56"/>
      <c r="N53" s="56"/>
      <c r="O53" s="55"/>
      <c r="P53" s="55"/>
      <c r="Q53" s="55"/>
      <c r="R53" s="102"/>
      <c r="S53" s="56"/>
      <c r="T53" s="2"/>
      <c r="U53" s="2"/>
      <c r="V53" s="163"/>
      <c r="W53" s="55"/>
      <c r="X53" s="55"/>
      <c r="Y53" s="56"/>
      <c r="Z53" s="55"/>
      <c r="AA53" s="55"/>
      <c r="AB53" s="185"/>
      <c r="AC53" s="56"/>
      <c r="AD53" s="56"/>
      <c r="AE53" s="56"/>
      <c r="AF53" s="56"/>
      <c r="AG53" s="186"/>
      <c r="AH53" s="55"/>
      <c r="AI53" s="55"/>
      <c r="AJ53" s="187"/>
      <c r="AK53" s="56"/>
      <c r="AL53" s="106"/>
      <c r="AM53" s="63"/>
      <c r="AN53" s="63"/>
      <c r="AO53" s="40"/>
    </row>
    <row r="54" spans="1:42" ht="3.95" customHeight="1" x14ac:dyDescent="0.2">
      <c r="A54" s="15"/>
      <c r="B54" s="16"/>
      <c r="C54" s="16"/>
      <c r="D54" s="16"/>
      <c r="E54" s="16"/>
      <c r="F54" s="16"/>
      <c r="G54" s="16"/>
      <c r="H54" s="16"/>
      <c r="I54" s="16"/>
      <c r="J54" s="17"/>
      <c r="L54" s="63"/>
      <c r="M54" s="42"/>
      <c r="N54" s="42"/>
      <c r="O54" s="102"/>
      <c r="P54" s="102"/>
      <c r="Q54" s="102"/>
      <c r="R54" s="102"/>
      <c r="S54" s="102"/>
      <c r="T54" s="65"/>
      <c r="U54" s="65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102"/>
      <c r="AO54" s="188" t="s">
        <v>95</v>
      </c>
      <c r="AP54" s="188" t="s">
        <v>95</v>
      </c>
    </row>
    <row r="55" spans="1:42" x14ac:dyDescent="0.2">
      <c r="A55" s="15"/>
      <c r="B55" s="321" t="s">
        <v>118</v>
      </c>
      <c r="C55" s="321"/>
      <c r="D55" s="321"/>
      <c r="E55" s="321"/>
      <c r="F55" s="321"/>
      <c r="G55" s="322"/>
      <c r="H55" s="247" t="str">
        <f>IF(COUNTBLANK(I18:I52)&lt;35,COUNT(I18:I52),"")</f>
        <v/>
      </c>
      <c r="I55" s="248"/>
      <c r="J55" s="17"/>
      <c r="L55" s="63"/>
      <c r="M55" s="319"/>
      <c r="N55" s="319"/>
      <c r="O55" s="319"/>
      <c r="P55" s="319"/>
      <c r="Q55" s="319"/>
      <c r="R55" s="319"/>
      <c r="S55" s="319"/>
      <c r="T55" s="95"/>
      <c r="U55" s="65"/>
      <c r="V55" s="163"/>
      <c r="W55" s="163"/>
      <c r="X55" s="163"/>
      <c r="Y55" s="163"/>
      <c r="Z55" s="163"/>
      <c r="AA55" s="163"/>
      <c r="AB55" s="163"/>
      <c r="AC55" s="163"/>
      <c r="AD55" s="163"/>
      <c r="AE55" s="163"/>
      <c r="AF55" s="163"/>
      <c r="AG55" s="163"/>
      <c r="AH55" s="163"/>
      <c r="AI55" s="163"/>
      <c r="AJ55" s="163"/>
      <c r="AK55" s="163"/>
      <c r="AL55" s="102"/>
      <c r="AO55" s="41"/>
    </row>
    <row r="56" spans="1:42" x14ac:dyDescent="0.2">
      <c r="A56" s="15"/>
      <c r="B56" s="321"/>
      <c r="C56" s="321"/>
      <c r="D56" s="321"/>
      <c r="E56" s="321"/>
      <c r="F56" s="321"/>
      <c r="G56" s="322"/>
      <c r="H56" s="249"/>
      <c r="I56" s="250"/>
      <c r="J56" s="17"/>
      <c r="L56" s="63"/>
      <c r="M56" s="319"/>
      <c r="N56" s="319"/>
      <c r="O56" s="319"/>
      <c r="P56" s="319"/>
      <c r="Q56" s="319"/>
      <c r="R56" s="319"/>
      <c r="S56" s="319"/>
      <c r="T56" s="95"/>
      <c r="U56" s="65"/>
      <c r="V56" s="163"/>
      <c r="W56" s="163"/>
      <c r="X56" s="189"/>
      <c r="Y56" s="189"/>
      <c r="Z56" s="189"/>
      <c r="AA56" s="189"/>
      <c r="AB56" s="163"/>
      <c r="AC56" s="163"/>
      <c r="AD56" s="163"/>
      <c r="AE56" s="163"/>
      <c r="AF56" s="163"/>
      <c r="AG56" s="163"/>
      <c r="AH56" s="163"/>
      <c r="AI56" s="163"/>
      <c r="AJ56" s="163"/>
      <c r="AK56" s="163"/>
      <c r="AO56" s="41"/>
    </row>
    <row r="57" spans="1:42" ht="3.75" customHeight="1" x14ac:dyDescent="0.2">
      <c r="A57" s="15"/>
      <c r="B57" s="161"/>
      <c r="C57" s="161"/>
      <c r="D57" s="161"/>
      <c r="E57" s="161"/>
      <c r="F57" s="161"/>
      <c r="G57" s="161"/>
      <c r="H57" s="107"/>
      <c r="I57" s="107"/>
      <c r="J57" s="17"/>
      <c r="L57" s="63"/>
      <c r="M57" s="319"/>
      <c r="N57" s="319"/>
      <c r="O57" s="319"/>
      <c r="P57" s="319"/>
      <c r="Q57" s="319"/>
      <c r="R57" s="319"/>
      <c r="S57" s="319"/>
      <c r="T57" s="95"/>
      <c r="U57" s="65"/>
      <c r="V57" s="163"/>
      <c r="W57" s="163"/>
      <c r="X57" s="189"/>
      <c r="Y57" s="189"/>
      <c r="Z57" s="189"/>
      <c r="AA57" s="189"/>
      <c r="AB57" s="163"/>
      <c r="AC57" s="163"/>
      <c r="AD57" s="163"/>
      <c r="AE57" s="163"/>
      <c r="AF57" s="163"/>
      <c r="AG57" s="163"/>
      <c r="AH57" s="163"/>
      <c r="AI57" s="163"/>
      <c r="AJ57" s="163"/>
      <c r="AK57" s="163"/>
      <c r="AO57" s="41"/>
    </row>
    <row r="58" spans="1:42" ht="24" customHeight="1" x14ac:dyDescent="0.2">
      <c r="A58" s="15"/>
      <c r="B58" s="161" t="s">
        <v>119</v>
      </c>
      <c r="C58" s="220" t="str">
        <f>IF(COUNTBLANK(I18:I52)&lt;35,COUNTIF(D18:D52,"w"),"")</f>
        <v/>
      </c>
      <c r="D58" s="190"/>
      <c r="E58" s="323" t="s">
        <v>120</v>
      </c>
      <c r="F58" s="323"/>
      <c r="G58" s="324"/>
      <c r="H58" s="325" t="str">
        <f>IF(COUNTBLANK(I18:I52)&lt;35,COUNTIF(D18:D52,"m"),"")</f>
        <v/>
      </c>
      <c r="I58" s="326"/>
      <c r="J58" s="17"/>
      <c r="L58" s="63"/>
      <c r="M58" s="319"/>
      <c r="N58" s="319"/>
      <c r="O58" s="319"/>
      <c r="P58" s="319"/>
      <c r="Q58" s="319"/>
      <c r="R58" s="319"/>
      <c r="S58" s="319"/>
      <c r="T58" s="95"/>
      <c r="U58" s="65"/>
      <c r="V58" s="163"/>
      <c r="W58" s="163"/>
      <c r="X58" s="189"/>
      <c r="Y58" s="189"/>
      <c r="Z58" s="189"/>
      <c r="AA58" s="189"/>
      <c r="AB58" s="163"/>
      <c r="AC58" s="163"/>
      <c r="AD58" s="163"/>
      <c r="AE58" s="163"/>
      <c r="AF58" s="163"/>
      <c r="AG58" s="163"/>
      <c r="AH58" s="163"/>
      <c r="AI58" s="163"/>
      <c r="AJ58" s="163"/>
      <c r="AK58" s="163"/>
      <c r="AO58" s="41"/>
    </row>
    <row r="59" spans="1:42" ht="3.75" customHeight="1" x14ac:dyDescent="0.2">
      <c r="A59" s="15"/>
      <c r="B59" s="161"/>
      <c r="C59" s="161"/>
      <c r="D59" s="161"/>
      <c r="E59" s="161"/>
      <c r="F59" s="161"/>
      <c r="G59" s="161"/>
      <c r="H59" s="38"/>
      <c r="I59" s="38"/>
      <c r="J59" s="17"/>
      <c r="L59" s="63"/>
      <c r="M59" s="319"/>
      <c r="N59" s="319"/>
      <c r="O59" s="319"/>
      <c r="P59" s="319"/>
      <c r="Q59" s="319"/>
      <c r="R59" s="319"/>
      <c r="S59" s="319"/>
      <c r="T59" s="95"/>
      <c r="U59" s="65"/>
      <c r="V59" s="163"/>
      <c r="W59" s="163"/>
      <c r="X59" s="189"/>
      <c r="Y59" s="189"/>
      <c r="Z59" s="189"/>
      <c r="AA59" s="189"/>
      <c r="AB59" s="163"/>
      <c r="AC59" s="163"/>
      <c r="AD59" s="163"/>
      <c r="AE59" s="163"/>
      <c r="AF59" s="163"/>
      <c r="AG59" s="163"/>
      <c r="AH59" s="163"/>
      <c r="AI59" s="163"/>
      <c r="AJ59" s="163"/>
      <c r="AK59" s="163"/>
      <c r="AO59" s="41"/>
    </row>
    <row r="60" spans="1:42" ht="1.5" hidden="1" customHeight="1" x14ac:dyDescent="0.2">
      <c r="A60" s="15"/>
      <c r="B60" s="191"/>
      <c r="C60" s="191"/>
      <c r="D60" s="191"/>
      <c r="E60" s="191"/>
      <c r="F60" s="191"/>
      <c r="G60" s="191"/>
      <c r="H60" s="20"/>
      <c r="I60" s="20"/>
      <c r="J60" s="17"/>
      <c r="L60" s="63"/>
      <c r="M60" s="55"/>
      <c r="N60" s="55"/>
      <c r="O60" s="55"/>
      <c r="P60" s="55"/>
      <c r="Q60" s="55"/>
      <c r="R60" s="55"/>
      <c r="S60" s="55"/>
      <c r="T60" s="95"/>
      <c r="U60" s="65"/>
      <c r="V60" s="163"/>
      <c r="W60" s="163"/>
      <c r="X60" s="163"/>
      <c r="Y60" s="163"/>
      <c r="Z60" s="163"/>
      <c r="AA60" s="163"/>
      <c r="AB60" s="163"/>
      <c r="AC60" s="163"/>
      <c r="AD60" s="163"/>
      <c r="AE60" s="163"/>
      <c r="AF60" s="163"/>
      <c r="AG60" s="163"/>
      <c r="AH60" s="163"/>
      <c r="AI60" s="163"/>
      <c r="AJ60" s="163"/>
      <c r="AK60" s="163"/>
    </row>
    <row r="61" spans="1:42" ht="3" customHeight="1" x14ac:dyDescent="0.2">
      <c r="A61" s="15"/>
      <c r="B61" s="191"/>
      <c r="C61" s="191"/>
      <c r="D61" s="191"/>
      <c r="E61" s="191"/>
      <c r="F61" s="191"/>
      <c r="G61" s="191"/>
      <c r="H61" s="24"/>
      <c r="I61" s="24"/>
      <c r="J61" s="17"/>
      <c r="L61" s="63"/>
      <c r="M61" s="43"/>
      <c r="N61" s="43"/>
      <c r="O61" s="43"/>
      <c r="P61" s="43"/>
      <c r="Q61" s="43"/>
      <c r="R61" s="43"/>
      <c r="S61" s="43"/>
      <c r="T61" s="95"/>
      <c r="V61" s="163"/>
      <c r="W61" s="42"/>
      <c r="X61" s="56"/>
      <c r="Y61" s="56"/>
      <c r="Z61" s="56"/>
      <c r="AA61" s="56"/>
      <c r="AB61" s="163"/>
      <c r="AC61" s="163"/>
      <c r="AD61" s="163"/>
      <c r="AE61" s="163"/>
      <c r="AF61" s="163"/>
      <c r="AG61" s="163"/>
      <c r="AH61" s="163"/>
      <c r="AI61" s="163"/>
      <c r="AJ61" s="163"/>
      <c r="AK61" s="163"/>
    </row>
    <row r="62" spans="1:42" x14ac:dyDescent="0.2">
      <c r="A62" s="15"/>
      <c r="B62" s="321" t="s">
        <v>96</v>
      </c>
      <c r="C62" s="321"/>
      <c r="D62" s="321"/>
      <c r="E62" s="321"/>
      <c r="F62" s="321"/>
      <c r="G62" s="322"/>
      <c r="H62" s="262" t="str">
        <f>IF(COUNTBLANK(E53:H53)&lt;4,SUM(E53:H53)/COUNT(E53:H53),"")</f>
        <v/>
      </c>
      <c r="I62" s="263"/>
      <c r="J62" s="17"/>
      <c r="L62" s="63"/>
      <c r="M62" s="43"/>
      <c r="N62" s="43"/>
      <c r="O62" s="63"/>
      <c r="P62" s="63"/>
      <c r="Q62" s="63"/>
      <c r="R62" s="63"/>
      <c r="S62" s="43"/>
      <c r="T62" s="95"/>
      <c r="V62" s="163"/>
      <c r="W62" s="42"/>
      <c r="X62" s="56"/>
      <c r="Y62" s="43"/>
      <c r="Z62" s="43"/>
      <c r="AA62" s="43"/>
      <c r="AB62" s="163"/>
      <c r="AC62" s="163"/>
      <c r="AD62" s="163"/>
      <c r="AE62" s="163"/>
      <c r="AF62" s="163"/>
      <c r="AG62" s="163"/>
      <c r="AH62" s="163"/>
      <c r="AI62" s="163"/>
      <c r="AJ62" s="163"/>
      <c r="AK62" s="163"/>
    </row>
    <row r="63" spans="1:42" x14ac:dyDescent="0.2">
      <c r="A63" s="15"/>
      <c r="B63" s="321"/>
      <c r="C63" s="321"/>
      <c r="D63" s="321"/>
      <c r="E63" s="321"/>
      <c r="F63" s="321"/>
      <c r="G63" s="322"/>
      <c r="H63" s="264"/>
      <c r="I63" s="265"/>
      <c r="J63" s="17"/>
      <c r="M63" s="95"/>
      <c r="N63" s="95"/>
      <c r="S63" s="95"/>
      <c r="T63" s="95"/>
      <c r="V63" s="163"/>
      <c r="W63" s="163"/>
      <c r="X63" s="163"/>
      <c r="Y63" s="163"/>
      <c r="Z63" s="163"/>
      <c r="AA63" s="163"/>
      <c r="AB63" s="163"/>
      <c r="AC63" s="163"/>
      <c r="AD63" s="163"/>
      <c r="AE63" s="163"/>
      <c r="AF63" s="163"/>
      <c r="AG63" s="163"/>
      <c r="AH63" s="163"/>
      <c r="AI63" s="163"/>
      <c r="AJ63" s="163"/>
      <c r="AK63" s="163"/>
    </row>
    <row r="64" spans="1:42" ht="3" customHeight="1" x14ac:dyDescent="0.2">
      <c r="A64" s="15"/>
      <c r="B64" s="191"/>
      <c r="C64" s="191"/>
      <c r="D64" s="191"/>
      <c r="E64" s="191"/>
      <c r="F64" s="191"/>
      <c r="G64" s="191"/>
      <c r="H64" s="31"/>
      <c r="I64" s="31"/>
      <c r="J64" s="17"/>
      <c r="W64" s="63"/>
    </row>
    <row r="65" spans="1:10" x14ac:dyDescent="0.2">
      <c r="A65" s="15"/>
      <c r="B65" s="321" t="s">
        <v>121</v>
      </c>
      <c r="C65" s="321"/>
      <c r="D65" s="321"/>
      <c r="E65" s="321"/>
      <c r="F65" s="321"/>
      <c r="G65" s="322"/>
      <c r="H65" s="262" t="str">
        <f>IF(COUNT(I18:I52)=0,"",(SUM(I18:I52)/COUNT(I18:I52)))</f>
        <v/>
      </c>
      <c r="I65" s="263"/>
      <c r="J65" s="17"/>
    </row>
    <row r="66" spans="1:10" x14ac:dyDescent="0.2">
      <c r="A66" s="15"/>
      <c r="B66" s="321"/>
      <c r="C66" s="321"/>
      <c r="D66" s="321"/>
      <c r="E66" s="321"/>
      <c r="F66" s="321"/>
      <c r="G66" s="322"/>
      <c r="H66" s="264"/>
      <c r="I66" s="265"/>
      <c r="J66" s="17"/>
    </row>
    <row r="67" spans="1:10" ht="3.95" customHeight="1" x14ac:dyDescent="0.2">
      <c r="A67" s="16"/>
      <c r="B67" s="16"/>
      <c r="C67" s="16"/>
      <c r="D67" s="16"/>
      <c r="E67" s="16"/>
      <c r="F67" s="16"/>
      <c r="G67" s="16"/>
      <c r="H67" s="16"/>
      <c r="I67" s="16"/>
      <c r="J67" s="17"/>
    </row>
    <row r="68" spans="1:10" ht="29.25" customHeight="1" x14ac:dyDescent="0.2">
      <c r="A68" s="97"/>
      <c r="B68" s="192" t="s">
        <v>122</v>
      </c>
      <c r="C68" s="193" t="str">
        <f>IFERROR(AVERAGEIF(D18:D52,"w",I18:I52),"")</f>
        <v/>
      </c>
      <c r="D68" s="194"/>
      <c r="E68" s="329" t="s">
        <v>123</v>
      </c>
      <c r="F68" s="329"/>
      <c r="G68" s="330"/>
      <c r="H68" s="252" t="str">
        <f>IFERROR(AVERAGEIF(D18:D52,"m",I18:I52),"")</f>
        <v/>
      </c>
      <c r="I68" s="253"/>
      <c r="J68" s="98"/>
    </row>
    <row r="69" spans="1:10" ht="5.25" customHeight="1" x14ac:dyDescent="0.2">
      <c r="A69" s="97"/>
      <c r="B69" s="97"/>
      <c r="C69" s="97"/>
      <c r="D69" s="97"/>
      <c r="E69" s="97"/>
      <c r="F69" s="97"/>
      <c r="G69" s="97"/>
      <c r="H69" s="195"/>
      <c r="I69" s="195"/>
      <c r="J69" s="98"/>
    </row>
    <row r="70" spans="1:10" ht="5.25" customHeight="1" x14ac:dyDescent="0.2">
      <c r="A70" s="97"/>
      <c r="B70" s="97"/>
      <c r="C70" s="97"/>
      <c r="D70" s="97"/>
      <c r="E70" s="97"/>
      <c r="F70" s="97"/>
      <c r="G70" s="97"/>
      <c r="H70" s="97"/>
      <c r="I70" s="196"/>
      <c r="J70" s="98"/>
    </row>
    <row r="71" spans="1:10" ht="13.5" thickBot="1" x14ac:dyDescent="0.25">
      <c r="A71" s="100"/>
      <c r="B71" s="100"/>
      <c r="C71" s="100"/>
      <c r="D71" s="100"/>
      <c r="E71" s="100"/>
      <c r="F71" s="100"/>
      <c r="G71" s="100"/>
      <c r="H71" s="100"/>
      <c r="I71" s="100"/>
      <c r="J71" s="101"/>
    </row>
    <row r="72" spans="1:10" hidden="1" x14ac:dyDescent="0.2"/>
    <row r="73" spans="1:10" hidden="1" x14ac:dyDescent="0.2"/>
    <row r="74" spans="1:10" hidden="1" x14ac:dyDescent="0.2"/>
    <row r="75" spans="1:10" hidden="1" x14ac:dyDescent="0.2"/>
    <row r="76" spans="1:10" hidden="1" x14ac:dyDescent="0.2"/>
  </sheetData>
  <sheetProtection password="D124" sheet="1" objects="1" scenarios="1" selectLockedCells="1"/>
  <mergeCells count="35">
    <mergeCell ref="B62:G63"/>
    <mergeCell ref="H62:I63"/>
    <mergeCell ref="B65:G66"/>
    <mergeCell ref="H65:I66"/>
    <mergeCell ref="E68:G68"/>
    <mergeCell ref="H68:I68"/>
    <mergeCell ref="P16:Q16"/>
    <mergeCell ref="V16:V17"/>
    <mergeCell ref="Z16:AA16"/>
    <mergeCell ref="AE16:AK16"/>
    <mergeCell ref="B53:C53"/>
    <mergeCell ref="B16:B17"/>
    <mergeCell ref="C16:C17"/>
    <mergeCell ref="D16:D17"/>
    <mergeCell ref="E16:H16"/>
    <mergeCell ref="I16:I17"/>
    <mergeCell ref="M16:N16"/>
    <mergeCell ref="B55:G56"/>
    <mergeCell ref="H55:I56"/>
    <mergeCell ref="M55:S59"/>
    <mergeCell ref="E58:G58"/>
    <mergeCell ref="H58:I58"/>
    <mergeCell ref="M12:N13"/>
    <mergeCell ref="P12:Q13"/>
    <mergeCell ref="Z12:AA13"/>
    <mergeCell ref="C14:I14"/>
    <mergeCell ref="M14:N15"/>
    <mergeCell ref="P14:Q15"/>
    <mergeCell ref="Z14:AA15"/>
    <mergeCell ref="C12:I12"/>
    <mergeCell ref="A2:I2"/>
    <mergeCell ref="C4:I4"/>
    <mergeCell ref="C6:I6"/>
    <mergeCell ref="C8:I8"/>
    <mergeCell ref="C10:I10"/>
  </mergeCells>
  <dataValidations count="4">
    <dataValidation allowBlank="1" showInputMessage="1" showErrorMessage="1" errorTitle="Eingabefehler" error="Fach über PULL-DOWN-Menü auswählen!_x000a_" sqref="C8:I8"/>
    <dataValidation type="list" allowBlank="1" showInputMessage="1" showErrorMessage="1" sqref="E18:I52">
      <formula1>$P$26:$P$42</formula1>
    </dataValidation>
    <dataValidation allowBlank="1" showInputMessage="1" showErrorMessage="1" errorTitle="Eingabefehler" error="Kursart über PULL-DOWN-Menü auswählen!_x000a_" sqref="C12:I12"/>
    <dataValidation type="list" allowBlank="1" showInputMessage="1" showErrorMessage="1" sqref="D18:D52">
      <formula1>$W$50:$W$52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ignoredErrors>
    <ignoredError sqref="E53:H53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85"/>
  <sheetViews>
    <sheetView zoomScale="80" workbookViewId="0">
      <selection activeCell="B4" sqref="B4"/>
    </sheetView>
  </sheetViews>
  <sheetFormatPr baseColWidth="10" defaultColWidth="0" defaultRowHeight="12.75" customHeight="1" zeroHeight="1" x14ac:dyDescent="0.2"/>
  <cols>
    <col min="1" max="1" width="3.28515625" style="145" customWidth="1"/>
    <col min="2" max="2" width="15.140625" style="205" customWidth="1"/>
    <col min="3" max="3" width="11.42578125" style="205" customWidth="1"/>
    <col min="4" max="4" width="12.85546875" style="205" customWidth="1"/>
    <col min="5" max="6" width="6" style="205" customWidth="1"/>
    <col min="7" max="7" width="6.28515625" style="205" customWidth="1"/>
    <col min="8" max="10" width="6.140625" style="205" customWidth="1"/>
    <col min="11" max="11" width="6.85546875" style="205" customWidth="1"/>
    <col min="12" max="12" width="7" style="205" customWidth="1"/>
    <col min="13" max="13" width="6.85546875" style="205" customWidth="1"/>
    <col min="14" max="14" width="6.42578125" style="205" customWidth="1"/>
    <col min="15" max="15" width="1.42578125" style="205" customWidth="1"/>
    <col min="259" max="259" width="14.42578125" hidden="1" customWidth="1"/>
    <col min="260" max="261" width="14" hidden="1" customWidth="1"/>
    <col min="262" max="16384" width="24.85546875" hidden="1"/>
  </cols>
  <sheetData>
    <row r="1" spans="2:19" ht="15" customHeight="1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2:19" ht="23.25" x14ac:dyDescent="0.2">
      <c r="B2" s="338" t="s">
        <v>7</v>
      </c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</row>
    <row r="3" spans="2:19" ht="30" customHeight="1" x14ac:dyDescent="0.2">
      <c r="B3" s="339">
        <v>2018</v>
      </c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</row>
    <row r="4" spans="2:19" ht="20.100000000000001" customHeight="1" x14ac:dyDescent="0.2">
      <c r="B4" s="197" t="s">
        <v>2</v>
      </c>
      <c r="C4" s="340">
        <f>'Übersicht P5'!C4</f>
        <v>0</v>
      </c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  <c r="O4" s="2"/>
    </row>
    <row r="5" spans="2:19" ht="15" customHeight="1" x14ac:dyDescent="0.2">
      <c r="B5" s="197"/>
      <c r="C5" s="198"/>
      <c r="D5" s="198"/>
      <c r="E5" s="198"/>
      <c r="F5" s="2"/>
      <c r="G5" s="2"/>
      <c r="H5" s="2"/>
      <c r="I5" s="2"/>
      <c r="J5" s="2"/>
      <c r="K5" s="2"/>
      <c r="L5" s="2"/>
      <c r="M5" s="2"/>
      <c r="N5" s="2"/>
      <c r="O5" s="2"/>
    </row>
    <row r="6" spans="2:19" ht="20.100000000000001" customHeight="1" x14ac:dyDescent="0.2">
      <c r="B6" s="197" t="s">
        <v>3</v>
      </c>
      <c r="C6" s="340">
        <f>'Übersicht P5'!C6</f>
        <v>0</v>
      </c>
      <c r="D6" s="340"/>
      <c r="E6" s="340"/>
      <c r="F6" s="340"/>
      <c r="G6" s="340"/>
      <c r="H6" s="340"/>
      <c r="I6" s="340"/>
      <c r="J6" s="340"/>
      <c r="K6" s="340"/>
      <c r="L6" s="340"/>
      <c r="M6" s="340"/>
      <c r="N6" s="340"/>
      <c r="O6" s="2"/>
    </row>
    <row r="7" spans="2:19" ht="15" customHeight="1" x14ac:dyDescent="0.2">
      <c r="B7" s="198"/>
      <c r="C7" s="198"/>
      <c r="D7" s="199"/>
      <c r="E7" s="199"/>
      <c r="F7" s="2"/>
      <c r="G7" s="2"/>
      <c r="H7" s="2"/>
      <c r="I7" s="2"/>
      <c r="J7" s="2"/>
      <c r="K7" s="2"/>
      <c r="L7" s="2"/>
      <c r="M7" s="2"/>
      <c r="N7" s="2"/>
      <c r="O7" s="2"/>
    </row>
    <row r="8" spans="2:19" ht="15" customHeight="1" x14ac:dyDescent="0.2">
      <c r="B8" s="198"/>
      <c r="C8" s="198"/>
      <c r="D8" s="199"/>
      <c r="E8" s="199"/>
      <c r="F8" s="2"/>
      <c r="G8" s="2"/>
      <c r="H8" s="2"/>
      <c r="I8" s="2"/>
      <c r="J8" s="2"/>
      <c r="K8" s="2"/>
      <c r="L8" s="2"/>
      <c r="M8" s="2"/>
      <c r="N8" s="2"/>
      <c r="O8" s="2"/>
    </row>
    <row r="9" spans="2:19" ht="20.100000000000001" customHeight="1" x14ac:dyDescent="0.35">
      <c r="B9" s="341" t="s">
        <v>9</v>
      </c>
      <c r="C9" s="341"/>
      <c r="D9" s="341"/>
      <c r="E9" s="341"/>
      <c r="F9" s="341"/>
      <c r="G9" s="2"/>
      <c r="H9" s="2"/>
      <c r="I9" s="2"/>
      <c r="J9" s="2"/>
      <c r="K9" s="2"/>
      <c r="L9" s="2"/>
      <c r="M9" s="2"/>
      <c r="N9" s="2"/>
      <c r="O9" s="2"/>
    </row>
    <row r="10" spans="2:19" ht="15" customHeight="1" x14ac:dyDescent="0.2">
      <c r="B10"/>
      <c r="C10" s="198"/>
      <c r="D10" s="199"/>
      <c r="E10" s="199"/>
      <c r="F10" s="2"/>
      <c r="G10" s="331" t="s">
        <v>124</v>
      </c>
      <c r="H10" s="331"/>
      <c r="I10" s="331"/>
      <c r="J10" s="331"/>
      <c r="K10" s="331"/>
      <c r="L10" s="331"/>
      <c r="M10" s="332"/>
      <c r="N10" s="333"/>
      <c r="O10" s="2"/>
    </row>
    <row r="11" spans="2:19" ht="15" customHeight="1" x14ac:dyDescent="0.3">
      <c r="B11" s="200"/>
      <c r="C11" s="198"/>
      <c r="D11" s="199"/>
      <c r="E11" s="199"/>
      <c r="F11" s="2"/>
      <c r="G11" s="331"/>
      <c r="H11" s="331"/>
      <c r="I11" s="331"/>
      <c r="J11" s="331"/>
      <c r="K11" s="331"/>
      <c r="L11" s="331"/>
      <c r="M11" s="334"/>
      <c r="N11" s="335"/>
      <c r="O11" s="2"/>
    </row>
    <row r="12" spans="2:19" ht="15" customHeight="1" x14ac:dyDescent="0.3">
      <c r="B12" s="200"/>
      <c r="C12" s="198"/>
      <c r="D12" s="199"/>
      <c r="E12" s="199"/>
      <c r="F12" s="2"/>
      <c r="G12" s="331"/>
      <c r="H12" s="331"/>
      <c r="I12" s="331"/>
      <c r="J12" s="331"/>
      <c r="K12" s="331"/>
      <c r="L12" s="331"/>
      <c r="M12" s="336"/>
      <c r="N12" s="337"/>
      <c r="O12" s="2"/>
    </row>
    <row r="13" spans="2:19" ht="15" customHeight="1" x14ac:dyDescent="0.3">
      <c r="B13" s="200"/>
      <c r="C13" s="198"/>
      <c r="D13" s="199"/>
      <c r="E13" s="199"/>
      <c r="F13" s="199"/>
      <c r="G13" s="199"/>
      <c r="H13" s="199"/>
      <c r="I13" s="199"/>
      <c r="J13" s="199"/>
      <c r="K13" s="199"/>
      <c r="L13" s="199"/>
      <c r="M13" s="199"/>
      <c r="N13" s="199"/>
      <c r="O13" s="199"/>
    </row>
    <row r="14" spans="2:19" ht="15" customHeight="1" x14ac:dyDescent="0.2">
      <c r="B14" s="198"/>
      <c r="C14" s="342" t="str">
        <f>'Übersicht P5'!C8</f>
        <v>Französisch - Neubeginn ab EP</v>
      </c>
      <c r="D14" s="343"/>
      <c r="E14" s="343"/>
      <c r="F14" s="343"/>
      <c r="G14" s="343"/>
      <c r="H14" s="343"/>
      <c r="I14" s="343"/>
      <c r="J14" s="343"/>
      <c r="K14" s="343"/>
      <c r="L14" s="343"/>
      <c r="M14" s="343"/>
      <c r="N14" s="344"/>
      <c r="O14" s="199"/>
    </row>
    <row r="15" spans="2:19" ht="18" customHeight="1" x14ac:dyDescent="0.2">
      <c r="B15" s="201" t="s">
        <v>4</v>
      </c>
      <c r="C15" s="345"/>
      <c r="D15" s="346"/>
      <c r="E15" s="346"/>
      <c r="F15" s="346"/>
      <c r="G15" s="346"/>
      <c r="H15" s="346"/>
      <c r="I15" s="346"/>
      <c r="J15" s="346"/>
      <c r="K15" s="346"/>
      <c r="L15" s="346"/>
      <c r="M15" s="346"/>
      <c r="N15" s="347"/>
      <c r="O15" s="199"/>
    </row>
    <row r="16" spans="2:19" ht="3" customHeight="1" x14ac:dyDescent="0.2">
      <c r="B16" s="198"/>
      <c r="C16" s="348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50"/>
      <c r="O16" s="199"/>
      <c r="P16" s="202"/>
      <c r="Q16" s="202"/>
      <c r="R16" s="202"/>
      <c r="S16" s="202"/>
    </row>
    <row r="17" spans="2:19" ht="15" customHeight="1" x14ac:dyDescent="0.2">
      <c r="B17" s="198"/>
      <c r="C17" s="198"/>
      <c r="D17" s="199"/>
      <c r="E17" s="199"/>
      <c r="F17" s="199"/>
      <c r="G17" s="199"/>
      <c r="H17" s="199"/>
      <c r="I17" s="199"/>
      <c r="J17" s="199"/>
      <c r="K17" s="199"/>
      <c r="L17" s="199"/>
      <c r="M17" s="199"/>
      <c r="N17" s="199"/>
      <c r="O17" s="199"/>
      <c r="P17" s="202"/>
      <c r="Q17" s="202"/>
      <c r="R17" s="202"/>
      <c r="S17" s="202"/>
    </row>
    <row r="18" spans="2:19" ht="21.75" customHeight="1" x14ac:dyDescent="0.2">
      <c r="B18" s="197" t="s">
        <v>35</v>
      </c>
      <c r="C18" s="351" t="s">
        <v>125</v>
      </c>
      <c r="D18" s="352"/>
      <c r="E18" s="352"/>
      <c r="F18" s="352"/>
      <c r="G18" s="352"/>
      <c r="H18" s="352"/>
      <c r="I18" s="352"/>
      <c r="J18" s="352"/>
      <c r="K18" s="352"/>
      <c r="L18" s="352"/>
      <c r="M18" s="352"/>
      <c r="N18" s="353"/>
      <c r="O18" s="199"/>
      <c r="P18" s="202"/>
      <c r="Q18" s="202"/>
      <c r="R18" s="202"/>
      <c r="S18" s="202"/>
    </row>
    <row r="19" spans="2:19" ht="18" customHeight="1" x14ac:dyDescent="0.2">
      <c r="B19" s="197" t="s">
        <v>36</v>
      </c>
      <c r="C19" s="354"/>
      <c r="D19" s="355"/>
      <c r="E19" s="355"/>
      <c r="F19" s="355"/>
      <c r="G19" s="355"/>
      <c r="H19" s="355"/>
      <c r="I19" s="355"/>
      <c r="J19" s="355"/>
      <c r="K19" s="355"/>
      <c r="L19" s="355"/>
      <c r="M19" s="355"/>
      <c r="N19" s="356"/>
      <c r="O19" s="199"/>
      <c r="P19" s="202"/>
      <c r="Q19" s="202"/>
      <c r="R19" s="202"/>
      <c r="S19" s="202"/>
    </row>
    <row r="20" spans="2:19" ht="15.75" customHeight="1" x14ac:dyDescent="0.2">
      <c r="B20" s="198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199"/>
      <c r="P20" s="202"/>
      <c r="Q20" s="202"/>
      <c r="R20" s="202"/>
      <c r="S20" s="202"/>
    </row>
    <row r="21" spans="2:19" ht="15" customHeight="1" x14ac:dyDescent="0.25">
      <c r="B21" s="204"/>
      <c r="M21" s="206"/>
      <c r="N21" s="207"/>
      <c r="O21" s="208"/>
    </row>
    <row r="22" spans="2:19" ht="18" customHeight="1" x14ac:dyDescent="0.2">
      <c r="B22" s="357" t="s">
        <v>126</v>
      </c>
      <c r="C22" s="357"/>
      <c r="D22" s="357"/>
      <c r="E22" s="357"/>
      <c r="F22" s="357"/>
      <c r="G22" s="357"/>
      <c r="H22" s="357"/>
      <c r="I22" s="357"/>
      <c r="J22" s="357"/>
      <c r="K22" s="357"/>
      <c r="L22" s="357"/>
      <c r="M22" s="358"/>
      <c r="N22" s="359"/>
      <c r="O22" s="2"/>
    </row>
    <row r="23" spans="2:19" ht="18" customHeight="1" x14ac:dyDescent="0.2">
      <c r="B23" s="357"/>
      <c r="C23" s="357"/>
      <c r="D23" s="357"/>
      <c r="E23" s="357"/>
      <c r="F23" s="357"/>
      <c r="G23" s="357"/>
      <c r="H23" s="357"/>
      <c r="I23" s="357"/>
      <c r="J23" s="357"/>
      <c r="K23" s="357"/>
      <c r="L23" s="357"/>
      <c r="M23" s="358"/>
      <c r="N23" s="360"/>
      <c r="O23" s="2"/>
    </row>
    <row r="24" spans="2:19" ht="15" customHeight="1" x14ac:dyDescent="0.25">
      <c r="B24" s="204"/>
      <c r="C24" s="199" t="s">
        <v>98</v>
      </c>
      <c r="D24" s="199" t="s">
        <v>99</v>
      </c>
      <c r="E24" s="199" t="s">
        <v>100</v>
      </c>
      <c r="F24" s="199"/>
      <c r="M24" s="207"/>
      <c r="N24" s="207"/>
    </row>
    <row r="25" spans="2:19" ht="15" customHeight="1" x14ac:dyDescent="0.25">
      <c r="B25" s="204"/>
      <c r="C25" s="361" t="str">
        <f>'Übersicht P5'!H55</f>
        <v/>
      </c>
      <c r="D25" s="361" t="str">
        <f>'Übersicht P5'!C58</f>
        <v/>
      </c>
      <c r="E25" s="363" t="str">
        <f>'Übersicht P5'!H58</f>
        <v/>
      </c>
      <c r="F25" s="364"/>
      <c r="M25" s="207"/>
      <c r="N25" s="207"/>
    </row>
    <row r="26" spans="2:19" ht="19.5" customHeight="1" x14ac:dyDescent="0.25">
      <c r="B26" s="204"/>
      <c r="C26" s="362"/>
      <c r="D26" s="362"/>
      <c r="E26" s="365"/>
      <c r="F26" s="366"/>
      <c r="M26" s="207"/>
      <c r="N26" s="207"/>
    </row>
    <row r="27" spans="2:19" ht="9.75" customHeight="1" x14ac:dyDescent="0.25">
      <c r="B27" s="204"/>
      <c r="M27" s="209"/>
      <c r="N27" s="209"/>
      <c r="O27" s="208"/>
    </row>
    <row r="28" spans="2:19" ht="18" customHeight="1" x14ac:dyDescent="0.2">
      <c r="B28" s="357" t="s">
        <v>45</v>
      </c>
      <c r="C28" s="357"/>
      <c r="D28" s="357"/>
      <c r="E28" s="357"/>
      <c r="F28" s="357"/>
      <c r="G28" s="357"/>
      <c r="H28" s="357"/>
      <c r="I28" s="357"/>
      <c r="J28" s="357"/>
      <c r="K28" s="357"/>
      <c r="L28" s="210"/>
      <c r="M28" s="367"/>
      <c r="N28" s="367"/>
    </row>
    <row r="29" spans="2:19" ht="18" customHeight="1" x14ac:dyDescent="0.2">
      <c r="B29" s="357"/>
      <c r="C29" s="357"/>
      <c r="D29" s="357"/>
      <c r="E29" s="357"/>
      <c r="F29" s="357"/>
      <c r="G29" s="357"/>
      <c r="H29" s="357"/>
      <c r="I29" s="357"/>
      <c r="J29" s="357"/>
      <c r="K29" s="357"/>
      <c r="L29" s="210"/>
      <c r="M29" s="367"/>
      <c r="N29" s="367"/>
    </row>
    <row r="30" spans="2:19" ht="18" customHeight="1" x14ac:dyDescent="0.2">
      <c r="B30" s="211"/>
      <c r="C30" s="211" t="s">
        <v>98</v>
      </c>
      <c r="D30" s="211"/>
      <c r="E30" s="211"/>
      <c r="F30" s="211"/>
      <c r="G30" s="211"/>
      <c r="H30" s="211"/>
      <c r="I30" s="211"/>
      <c r="J30" s="211"/>
      <c r="K30" s="211"/>
      <c r="L30" s="210"/>
      <c r="M30" s="212"/>
      <c r="N30" s="212"/>
    </row>
    <row r="31" spans="2:19" ht="18" customHeight="1" x14ac:dyDescent="0.2">
      <c r="B31" s="211"/>
      <c r="C31" s="368" t="str">
        <f>'Übersicht P5'!H62</f>
        <v/>
      </c>
      <c r="D31" s="211"/>
      <c r="E31" s="211"/>
      <c r="F31" s="211"/>
      <c r="G31" s="211"/>
      <c r="H31" s="211"/>
      <c r="I31" s="211"/>
      <c r="J31" s="211"/>
      <c r="K31" s="211"/>
      <c r="L31" s="210"/>
      <c r="M31" s="212"/>
      <c r="N31" s="212"/>
    </row>
    <row r="32" spans="2:19" ht="12" customHeight="1" x14ac:dyDescent="0.25">
      <c r="B32" s="204"/>
      <c r="C32" s="369"/>
      <c r="M32" s="209"/>
      <c r="N32" s="209"/>
      <c r="O32" s="208"/>
    </row>
    <row r="33" spans="1:261" ht="18" customHeight="1" x14ac:dyDescent="0.2">
      <c r="B33" s="357" t="s">
        <v>46</v>
      </c>
      <c r="C33" s="357"/>
      <c r="D33" s="357"/>
      <c r="E33" s="357"/>
      <c r="F33" s="357"/>
      <c r="G33" s="357"/>
      <c r="H33" s="357"/>
      <c r="I33" s="357"/>
      <c r="J33" s="357"/>
      <c r="K33" s="357"/>
      <c r="L33" s="357"/>
      <c r="M33" s="209"/>
      <c r="N33" s="367" t="s">
        <v>95</v>
      </c>
      <c r="O33" s="2"/>
    </row>
    <row r="34" spans="1:261" ht="19.5" customHeight="1" x14ac:dyDescent="0.2">
      <c r="B34" s="357"/>
      <c r="C34" s="357"/>
      <c r="D34" s="357"/>
      <c r="E34" s="357"/>
      <c r="F34" s="357"/>
      <c r="G34" s="357"/>
      <c r="H34" s="357"/>
      <c r="I34" s="357"/>
      <c r="J34" s="357"/>
      <c r="K34" s="357"/>
      <c r="L34" s="357"/>
      <c r="M34" s="209"/>
      <c r="N34" s="367"/>
      <c r="O34" s="2"/>
    </row>
    <row r="35" spans="1:261" ht="18.75" customHeight="1" x14ac:dyDescent="0.2">
      <c r="B35" s="211"/>
      <c r="C35" s="211" t="s">
        <v>98</v>
      </c>
      <c r="D35" s="211" t="s">
        <v>99</v>
      </c>
      <c r="E35" s="370" t="s">
        <v>100</v>
      </c>
      <c r="F35" s="370"/>
      <c r="G35" s="210"/>
      <c r="H35" s="210"/>
      <c r="I35" s="210"/>
      <c r="J35" s="210"/>
      <c r="K35" s="210"/>
      <c r="L35" s="210"/>
      <c r="M35" s="209"/>
      <c r="N35" s="212"/>
      <c r="O35" s="2"/>
    </row>
    <row r="36" spans="1:261" ht="18" customHeight="1" x14ac:dyDescent="0.2">
      <c r="B36" s="211"/>
      <c r="C36" s="368" t="str">
        <f>'Übersicht P5'!H65</f>
        <v/>
      </c>
      <c r="D36" s="368" t="str">
        <f>'Übersicht P5'!C68</f>
        <v/>
      </c>
      <c r="E36" s="372" t="str">
        <f>'Übersicht P5'!H68</f>
        <v/>
      </c>
      <c r="F36" s="373"/>
      <c r="G36" s="210"/>
      <c r="H36" s="210"/>
      <c r="I36" s="210"/>
      <c r="J36" s="210"/>
      <c r="K36" s="210"/>
      <c r="L36" s="210"/>
      <c r="M36" s="209"/>
      <c r="N36" s="212"/>
      <c r="O36" s="2"/>
    </row>
    <row r="37" spans="1:261" ht="18" customHeight="1" x14ac:dyDescent="0.2">
      <c r="B37" s="211"/>
      <c r="C37" s="369"/>
      <c r="D37" s="369"/>
      <c r="E37" s="374"/>
      <c r="F37" s="375"/>
      <c r="G37" s="210"/>
      <c r="H37" s="210"/>
      <c r="I37" s="210"/>
      <c r="J37" s="210"/>
      <c r="K37" s="210"/>
      <c r="L37" s="210"/>
      <c r="M37" s="209"/>
      <c r="N37" s="212"/>
      <c r="O37" s="2"/>
    </row>
    <row r="38" spans="1:261" ht="14.25" customHeight="1" x14ac:dyDescent="0.2">
      <c r="B38" s="211"/>
      <c r="C38" s="211"/>
      <c r="D38" s="211"/>
      <c r="E38" s="211"/>
      <c r="F38" s="211"/>
      <c r="G38" s="210"/>
      <c r="H38" s="210"/>
      <c r="I38" s="210"/>
      <c r="J38" s="210"/>
      <c r="K38" s="210"/>
      <c r="L38" s="210"/>
      <c r="M38" s="209"/>
      <c r="N38" s="213"/>
      <c r="O38" s="2"/>
    </row>
    <row r="39" spans="1:261" ht="15" customHeight="1" x14ac:dyDescent="0.25">
      <c r="B39" s="204"/>
      <c r="G39" s="376"/>
      <c r="H39" s="376"/>
      <c r="I39" s="376"/>
      <c r="J39" s="376"/>
      <c r="K39" s="376"/>
      <c r="L39" s="376"/>
      <c r="M39" s="376"/>
      <c r="N39" s="214"/>
    </row>
    <row r="40" spans="1:261" ht="24.75" customHeight="1" x14ac:dyDescent="0.2">
      <c r="B40" s="377"/>
      <c r="C40" s="377"/>
      <c r="D40" s="377"/>
      <c r="E40" s="378">
        <f ca="1">TODAY()</f>
        <v>43158</v>
      </c>
      <c r="F40" s="379"/>
      <c r="G40" s="380"/>
      <c r="H40" s="380"/>
      <c r="I40" s="380"/>
      <c r="J40" s="380"/>
      <c r="K40" s="380"/>
      <c r="L40" s="380"/>
      <c r="M40" s="380"/>
      <c r="N40" s="380"/>
      <c r="O40" s="380"/>
    </row>
    <row r="41" spans="1:261" ht="15" customHeight="1" x14ac:dyDescent="0.25">
      <c r="B41" s="215"/>
      <c r="C41" s="216"/>
      <c r="F41" s="217"/>
      <c r="G41" s="371" t="s">
        <v>101</v>
      </c>
      <c r="H41" s="371"/>
      <c r="I41" s="371"/>
      <c r="J41" s="371"/>
      <c r="K41" s="371"/>
      <c r="L41" s="371"/>
      <c r="M41" s="371"/>
      <c r="N41" s="371"/>
      <c r="O41" s="371"/>
    </row>
    <row r="42" spans="1:261" ht="15" customHeight="1" x14ac:dyDescent="0.25">
      <c r="B42" s="208"/>
    </row>
    <row r="43" spans="1:261" ht="15.75" hidden="1" x14ac:dyDescent="0.25">
      <c r="B43" s="208"/>
    </row>
    <row r="44" spans="1:261" ht="15.75" hidden="1" x14ac:dyDescent="0.25">
      <c r="B44" s="208"/>
    </row>
    <row r="45" spans="1:261" ht="15.75" hidden="1" x14ac:dyDescent="0.25">
      <c r="B45" s="208"/>
    </row>
    <row r="46" spans="1:261" ht="15.75" hidden="1" x14ac:dyDescent="0.25">
      <c r="B46" s="208"/>
    </row>
    <row r="47" spans="1:261" ht="15.75" hidden="1" x14ac:dyDescent="0.25">
      <c r="B47" s="208"/>
    </row>
    <row r="48" spans="1:261" s="205" customFormat="1" ht="15.75" hidden="1" x14ac:dyDescent="0.25">
      <c r="A48" s="145"/>
      <c r="B48" s="20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</row>
    <row r="49" spans="1:261" s="205" customFormat="1" ht="15.75" hidden="1" x14ac:dyDescent="0.25">
      <c r="A49" s="145"/>
      <c r="B49" s="208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</row>
    <row r="50" spans="1:261" s="205" customFormat="1" hidden="1" x14ac:dyDescent="0.2">
      <c r="A50" s="145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</row>
    <row r="51" spans="1:261" s="205" customFormat="1" hidden="1" x14ac:dyDescent="0.2">
      <c r="A51" s="145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</row>
    <row r="52" spans="1:261" s="205" customFormat="1" hidden="1" x14ac:dyDescent="0.2">
      <c r="A52" s="145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</row>
    <row r="53" spans="1:261" s="205" customFormat="1" hidden="1" x14ac:dyDescent="0.2">
      <c r="A53" s="145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</row>
    <row r="54" spans="1:261" s="205" customFormat="1" hidden="1" x14ac:dyDescent="0.2">
      <c r="A54" s="145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</row>
    <row r="55" spans="1:261" s="205" customFormat="1" hidden="1" x14ac:dyDescent="0.2">
      <c r="A55" s="14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</row>
    <row r="56" spans="1:261" s="205" customFormat="1" hidden="1" x14ac:dyDescent="0.2">
      <c r="A56" s="145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</row>
    <row r="57" spans="1:261" s="205" customFormat="1" hidden="1" x14ac:dyDescent="0.2">
      <c r="A57" s="145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205" customFormat="1" hidden="1" x14ac:dyDescent="0.2">
      <c r="A58" s="145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205" customFormat="1" hidden="1" x14ac:dyDescent="0.2">
      <c r="A59" s="145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205" customFormat="1" hidden="1" x14ac:dyDescent="0.2">
      <c r="A60" s="145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205" customFormat="1" hidden="1" x14ac:dyDescent="0.2">
      <c r="A61" s="145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205" customFormat="1" hidden="1" x14ac:dyDescent="0.2">
      <c r="A62" s="145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205" customFormat="1" hidden="1" x14ac:dyDescent="0.2">
      <c r="A63" s="145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hidden="1" x14ac:dyDescent="0.2"/>
    <row r="65" spans="2:261" hidden="1" x14ac:dyDescent="0.2"/>
    <row r="66" spans="2:261" hidden="1" x14ac:dyDescent="0.2"/>
    <row r="67" spans="2:261" hidden="1" x14ac:dyDescent="0.2"/>
    <row r="68" spans="2:261" hidden="1" x14ac:dyDescent="0.2"/>
    <row r="69" spans="2:261" ht="12.75" hidden="1" customHeight="1" x14ac:dyDescent="0.2"/>
    <row r="70" spans="2:261" ht="12.75" hidden="1" customHeight="1" x14ac:dyDescent="0.2"/>
    <row r="71" spans="2:261" s="145" customFormat="1" ht="12.75" hidden="1" customHeight="1" x14ac:dyDescent="0.2">
      <c r="B71" s="205"/>
      <c r="C71" s="205"/>
      <c r="D71" s="205"/>
      <c r="E71" s="205"/>
      <c r="F71" s="205"/>
      <c r="G71" s="205"/>
      <c r="H71" s="205"/>
      <c r="I71" s="205"/>
      <c r="J71" s="205"/>
      <c r="K71" s="205"/>
      <c r="L71" s="205"/>
      <c r="M71" s="205"/>
      <c r="N71" s="205"/>
      <c r="O71" s="205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2:261" s="145" customFormat="1" ht="12.75" hidden="1" customHeight="1" x14ac:dyDescent="0.2">
      <c r="B72" s="205"/>
      <c r="C72" s="205"/>
      <c r="D72" s="205"/>
      <c r="E72" s="205"/>
      <c r="F72" s="205"/>
      <c r="G72" s="205"/>
      <c r="H72" s="205"/>
      <c r="I72" s="205"/>
      <c r="J72" s="205"/>
      <c r="K72" s="205"/>
      <c r="L72" s="205"/>
      <c r="M72" s="205"/>
      <c r="N72" s="205"/>
      <c r="O72" s="205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2:261" s="145" customFormat="1" ht="12.75" hidden="1" customHeight="1" x14ac:dyDescent="0.2">
      <c r="B73" s="205"/>
      <c r="C73" s="205"/>
      <c r="D73" s="205"/>
      <c r="E73" s="205"/>
      <c r="F73" s="205"/>
      <c r="G73" s="205"/>
      <c r="H73" s="205"/>
      <c r="I73" s="205"/>
      <c r="J73" s="205"/>
      <c r="K73" s="205"/>
      <c r="L73" s="205"/>
      <c r="M73" s="205"/>
      <c r="N73" s="205"/>
      <c r="O73" s="205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</row>
    <row r="74" spans="2:261" s="145" customFormat="1" ht="12.75" hidden="1" customHeight="1" x14ac:dyDescent="0.2">
      <c r="B74" s="205"/>
      <c r="C74" s="205"/>
      <c r="D74" s="205"/>
      <c r="E74" s="205"/>
      <c r="F74" s="205"/>
      <c r="G74" s="205"/>
      <c r="H74" s="205"/>
      <c r="I74" s="205"/>
      <c r="J74" s="205"/>
      <c r="K74" s="205"/>
      <c r="L74" s="205"/>
      <c r="M74" s="205"/>
      <c r="N74" s="205"/>
      <c r="O74" s="205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</row>
    <row r="75" spans="2:261" s="145" customFormat="1" ht="12.75" hidden="1" customHeight="1" x14ac:dyDescent="0.2">
      <c r="B75" s="205"/>
      <c r="C75" s="205"/>
      <c r="D75" s="205"/>
      <c r="E75" s="205"/>
      <c r="F75" s="205"/>
      <c r="G75" s="205"/>
      <c r="H75" s="205"/>
      <c r="I75" s="205"/>
      <c r="J75" s="205"/>
      <c r="K75" s="205"/>
      <c r="L75" s="205"/>
      <c r="M75" s="205"/>
      <c r="N75" s="205"/>
      <c r="O75" s="20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</row>
    <row r="76" spans="2:261" ht="12.75" hidden="1" customHeight="1" x14ac:dyDescent="0.2"/>
    <row r="77" spans="2:261" ht="12.75" hidden="1" customHeight="1" x14ac:dyDescent="0.2"/>
    <row r="78" spans="2:261" ht="12.75" hidden="1" customHeight="1" x14ac:dyDescent="0.2"/>
    <row r="79" spans="2:261" ht="12.75" hidden="1" customHeight="1" x14ac:dyDescent="0.2"/>
    <row r="80" spans="2:261" ht="12.75" hidden="1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</sheetData>
  <sheetProtection password="D124" sheet="1" objects="1" scenarios="1" selectLockedCells="1"/>
  <mergeCells count="28">
    <mergeCell ref="G41:O41"/>
    <mergeCell ref="B33:L34"/>
    <mergeCell ref="C36:C37"/>
    <mergeCell ref="D36:D37"/>
    <mergeCell ref="E36:F37"/>
    <mergeCell ref="G39:M39"/>
    <mergeCell ref="B40:D40"/>
    <mergeCell ref="E40:F40"/>
    <mergeCell ref="G40:O40"/>
    <mergeCell ref="B28:K29"/>
    <mergeCell ref="M28:N29"/>
    <mergeCell ref="C31:C32"/>
    <mergeCell ref="N33:N34"/>
    <mergeCell ref="E35:F35"/>
    <mergeCell ref="C14:N16"/>
    <mergeCell ref="C18:N19"/>
    <mergeCell ref="B22:M23"/>
    <mergeCell ref="N22:N23"/>
    <mergeCell ref="C25:C26"/>
    <mergeCell ref="D25:D26"/>
    <mergeCell ref="E25:F26"/>
    <mergeCell ref="G10:L12"/>
    <mergeCell ref="M10:N12"/>
    <mergeCell ref="B2:O2"/>
    <mergeCell ref="B3:O3"/>
    <mergeCell ref="C4:N4"/>
    <mergeCell ref="C6:N6"/>
    <mergeCell ref="B9:F9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42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Info</vt:lpstr>
      <vt:lpstr>Übersicht P4</vt:lpstr>
      <vt:lpstr>Ausdruck P4 </vt:lpstr>
      <vt:lpstr>Rechenhilfe 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Math, Michael (MK)</cp:lastModifiedBy>
  <cp:lastPrinted>2017-02-13T13:22:00Z</cp:lastPrinted>
  <dcterms:created xsi:type="dcterms:W3CDTF">2007-09-24T13:57:05Z</dcterms:created>
  <dcterms:modified xsi:type="dcterms:W3CDTF">2018-02-27T07:33:59Z</dcterms:modified>
</cp:coreProperties>
</file>