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codeName="DieseArbeitsmappe"/>
  <mc:AlternateContent xmlns:mc="http://schemas.openxmlformats.org/markup-compatibility/2006">
    <mc:Choice Requires="x15">
      <x15ac:absPath xmlns:x15ac="http://schemas.microsoft.com/office/spreadsheetml/2010/11/ac" url="S:\MK\Ref33_Logistikstelle\01_ZA\ZA 2022\Ablauf\06Rückmeldung\Rückmeldedateien_copypaste\Rueckmeldung_ZA_P1-P3\"/>
    </mc:Choice>
  </mc:AlternateContent>
  <xr:revisionPtr revIDLastSave="0" documentId="13_ncr:1_{02DC55BE-48D2-4F4B-A5A2-380D8D654D05}" xr6:coauthVersionLast="36" xr6:coauthVersionMax="36" xr10:uidLastSave="{00000000-0000-0000-0000-000000000000}"/>
  <bookViews>
    <workbookView xWindow="345" yWindow="1320" windowWidth="17280" windowHeight="9105" xr2:uid="{00000000-000D-0000-FFFF-FFFF00000000}"/>
  </bookViews>
  <sheets>
    <sheet name="Info" sheetId="5" r:id="rId1"/>
    <sheet name="Übersicht" sheetId="1" r:id="rId2"/>
    <sheet name="Ausdruck P1P2P3" sheetId="4" r:id="rId3"/>
  </sheets>
  <externalReferences>
    <externalReference r:id="rId4"/>
  </externalReferences>
  <definedNames>
    <definedName name="Bitte_Fach_wählen">'[1]Berechnung Fremdsprachen 2017'!$P$24:$P$27</definedName>
    <definedName name="Punkte">'[1]Berechnung Fremdsprachen 2017'!$P$6:$P$21</definedName>
  </definedNames>
  <calcPr calcId="191029"/>
</workbook>
</file>

<file path=xl/calcChain.xml><?xml version="1.0" encoding="utf-8"?>
<calcChain xmlns="http://schemas.openxmlformats.org/spreadsheetml/2006/main">
  <c r="C6" i="4" l="1"/>
  <c r="C4" i="4"/>
  <c r="C14" i="4" l="1"/>
  <c r="E45" i="4"/>
  <c r="X19" i="1" l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F53" i="1"/>
  <c r="G53" i="1"/>
  <c r="H53" i="1"/>
  <c r="I53" i="1"/>
  <c r="E53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J53" i="1" l="1"/>
  <c r="AA53" i="1"/>
  <c r="AB53" i="1"/>
  <c r="K62" i="1" l="1"/>
  <c r="B31" i="4" s="1"/>
  <c r="AA54" i="1"/>
  <c r="K65" i="1" s="1"/>
  <c r="B36" i="4" s="1"/>
  <c r="K71" i="1" l="1"/>
  <c r="C41" i="4" s="1"/>
  <c r="K53" i="1"/>
  <c r="G71" i="1" l="1"/>
  <c r="D41" i="4" s="1"/>
  <c r="K77" i="1" l="1"/>
  <c r="K41" i="4" s="1"/>
  <c r="K56" i="1"/>
  <c r="B25" i="4" s="1"/>
  <c r="K73" i="1"/>
  <c r="K34" i="4" s="1"/>
  <c r="K59" i="1"/>
  <c r="C25" i="4" s="1"/>
  <c r="G59" i="1"/>
  <c r="D25" i="4" s="1"/>
  <c r="K68" i="1"/>
  <c r="B41" i="4" s="1"/>
  <c r="A45" i="4" l="1"/>
</calcChain>
</file>

<file path=xl/sharedStrings.xml><?xml version="1.0" encoding="utf-8"?>
<sst xmlns="http://schemas.openxmlformats.org/spreadsheetml/2006/main" count="112" uniqueCount="93">
  <si>
    <t>Klausur</t>
  </si>
  <si>
    <t>Abitur</t>
  </si>
  <si>
    <t>Nr.</t>
  </si>
  <si>
    <t>Name</t>
  </si>
  <si>
    <t>Schule:</t>
  </si>
  <si>
    <t>Ort:</t>
  </si>
  <si>
    <t>Fach:</t>
  </si>
  <si>
    <t>Biologie</t>
  </si>
  <si>
    <t>erhöhtes Anforderungsniveau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</si>
  <si>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</si>
  <si>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</si>
  <si>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</si>
  <si>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</si>
  <si>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</si>
  <si>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</si>
  <si>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</si>
  <si>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</si>
  <si>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</si>
  <si>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</si>
  <si>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</si>
  <si>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</si>
  <si>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</si>
  <si>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</si>
  <si>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</si>
  <si>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</si>
  <si>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</si>
  <si>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</si>
  <si>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</si>
  <si>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</si>
  <si>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</si>
  <si>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</si>
  <si>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</si>
  <si>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</si>
  <si>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</si>
  <si>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</si>
  <si>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</si>
  <si>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r>
      <t>P1/P2/</t>
    </r>
    <r>
      <rPr>
        <b/>
        <sz val="12"/>
        <rFont val="Courier New"/>
        <family val="3"/>
      </rPr>
      <t>P3 (erhöhtes Anforderungsniveau)</t>
    </r>
  </si>
  <si>
    <t>BW mit Rechnungswesen und Controlling</t>
  </si>
  <si>
    <t>Pädagogik/Psychologie</t>
  </si>
  <si>
    <t>Ernährung</t>
  </si>
  <si>
    <t>Gesundheit-Pflege</t>
  </si>
  <si>
    <t>Prüfungsgruppe:</t>
  </si>
  <si>
    <t>Kursleitung:</t>
  </si>
  <si>
    <t>Prüfungs-</t>
  </si>
  <si>
    <t>gruppe:</t>
  </si>
  <si>
    <t>Informationen zur Durchführung und Auswertung des Zentralabiturs:</t>
  </si>
  <si>
    <t>Geschlecht</t>
  </si>
  <si>
    <t>m</t>
  </si>
  <si>
    <t>w</t>
  </si>
  <si>
    <t>grundlegendes  Anforderungsniveau: P4 und P5 (bzw. P4/P5/P6 an FWS)</t>
  </si>
  <si>
    <t>erhöhtes Anforderungsniveau: P1/P2/P3</t>
  </si>
  <si>
    <t>Latein</t>
  </si>
  <si>
    <t>Kunst</t>
  </si>
  <si>
    <t>Musik</t>
  </si>
  <si>
    <t>Politik-Wirtschaft</t>
  </si>
  <si>
    <t>Geschichte</t>
  </si>
  <si>
    <t>Erdkunde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</si>
  <si>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</si>
  <si>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</si>
  <si>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</si>
  <si>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</si>
  <si>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</si>
  <si>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</si>
  <si>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</si>
  <si>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</si>
  <si>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</si>
  <si>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</si>
  <si>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</si>
  <si>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</si>
  <si>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r>
      <t>Das Tabellenblatt '</t>
    </r>
    <r>
      <rPr>
        <sz val="12"/>
        <color indexed="10"/>
        <rFont val="Arial"/>
        <family val="2"/>
      </rPr>
      <t>Ausdruck P1P2P3</t>
    </r>
    <r>
      <rPr>
        <sz val="12"/>
        <rFont val="Arial"/>
        <family val="2"/>
      </rPr>
      <t>' dient zur Weitergabe an die für die Rückmeldung zum Zentralabitur verantwortliche Person.</t>
    </r>
  </si>
  <si>
    <t>6.</t>
  </si>
  <si>
    <t>Für die Angabe der Klausur unter Abiturbedingungen muss im Tabellenblatt 'Übersicht P1/P2/P3' in der Zeile 54 ein "x" in der entsprechenden Zelle gesetzt werden.</t>
  </si>
  <si>
    <t>Für die Fächer Deutsch, Englisch, Französisch, Spanisch und Mathematik sowie Chemie und Physik werden jeweils gesonderte Dateien zur Verfügung gestellt.</t>
  </si>
  <si>
    <t>d</t>
  </si>
  <si>
    <t>Anzahl der Prüflinge, die an der Abiturprüfung teilgenommen haben</t>
  </si>
  <si>
    <t>Durchschnitt der von diesen Prüflingen geschriebenen Klausuren:</t>
  </si>
  <si>
    <t>Durchschnitt  Klausur unter Abiturbedingungen:</t>
  </si>
  <si>
    <t>Anzahl der Abiturprüfungen
mit weniger als 5 Notenpunkten:</t>
  </si>
  <si>
    <t>Anzahl der Abiturprüfungen
mit mindestens 10 Notenpunkten:</t>
  </si>
  <si>
    <t>Durchschnitt der Klausur unter Abiturbedingungen aller Prüflinge</t>
  </si>
  <si>
    <t>Durchschnitt der von allen Prüflingen geschriebenen Klausuren</t>
  </si>
  <si>
    <t>Durchschnitt der schriftlichen Abiturprüfung aller Prüflinge</t>
  </si>
  <si>
    <t>Anzahl der mit weniger als 5 Notenpunkten bewerteten Abiturprüfungen:</t>
  </si>
  <si>
    <t>Anzahl der mit mindestens 10 Notenpunkten bewerteten Abiturprüfungen:</t>
  </si>
  <si>
    <r>
      <t>Das Tabellenblatt '</t>
    </r>
    <r>
      <rPr>
        <sz val="12"/>
        <color indexed="10"/>
        <rFont val="Arial"/>
        <family val="2"/>
      </rPr>
      <t>Übersicht</t>
    </r>
    <r>
      <rPr>
        <sz val="12"/>
        <rFont val="Arial"/>
        <family val="2"/>
      </rPr>
      <t>' dient zur Eintragung der notwendigen Daten aller Prüflinge, die sich in einem Kurs befinden.</t>
    </r>
  </si>
  <si>
    <r>
      <t>Bei der Rückmeldung wird bei der Ermittlung des Abiturdurchschnitts zusätzlich nach Angaben des Geschlechts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</si>
  <si>
    <t>Anzahl der Prüflinge, die an der Abiturprüfung teilgenommen haben:</t>
  </si>
  <si>
    <t>Davon:</t>
  </si>
  <si>
    <t>Abiturdurchschnitt:</t>
  </si>
  <si>
    <t>ZENTRALABITUR - Rückmeldung der Ergebnisse 2022</t>
  </si>
  <si>
    <t>◀ zum import die graue zelle anklicken und kopieren</t>
  </si>
  <si>
    <t>Griechisch</t>
  </si>
  <si>
    <t>kath. Religion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</si>
</sst>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General;;"/>
  </numFmts>
  <fonts count="36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  <font>
      <b/>
      <sz val="9"/>
      <name val="Arial"/>
      <family val="2"/>
    </font>
    <font>
      <sz val="10"/>
      <color theme="0" tint="-0.3499862666707357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7">
    <xf numFmtId="0" fontId="0" fillId="0" borderId="0" xfId="0"/>
    <xf numFmtId="0" fontId="0" fillId="3" borderId="0" xfId="0" applyFill="1" applyAlignment="1" applyProtection="1">
      <alignment vertical="center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3" borderId="2" xfId="0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6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7" xfId="0" applyNumberFormat="1" applyFont="1" applyFill="1" applyBorder="1" applyAlignment="1" applyProtection="1">
      <alignment horizontal="center" vertical="center"/>
    </xf>
    <xf numFmtId="0" fontId="6" fillId="2" borderId="8" xfId="0" quotePrefix="1" applyFont="1" applyFill="1" applyBorder="1" applyAlignment="1" applyProtection="1">
      <alignment horizontal="center" vertical="center"/>
    </xf>
    <xf numFmtId="0" fontId="0" fillId="2" borderId="9" xfId="0" applyFill="1" applyBorder="1" applyAlignment="1" applyProtection="1">
      <alignment vertical="center"/>
    </xf>
    <xf numFmtId="0" fontId="0" fillId="2" borderId="10" xfId="0" applyFill="1" applyBorder="1" applyAlignment="1" applyProtection="1">
      <alignment vertical="center"/>
    </xf>
    <xf numFmtId="0" fontId="0" fillId="2" borderId="11" xfId="0" applyFill="1" applyBorder="1" applyAlignment="1" applyProtection="1">
      <alignment vertical="center"/>
    </xf>
    <xf numFmtId="0" fontId="0" fillId="2" borderId="12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3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 wrapText="1"/>
    </xf>
    <xf numFmtId="0" fontId="0" fillId="3" borderId="20" xfId="0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2" xfId="0" applyFont="1" applyFill="1" applyBorder="1" applyAlignment="1" applyProtection="1">
      <alignment horizontal="center" vertical="center"/>
    </xf>
    <xf numFmtId="0" fontId="7" fillId="2" borderId="2" xfId="0" applyFont="1" applyFill="1" applyBorder="1" applyAlignment="1" applyProtection="1">
      <alignment horizontal="right" vertical="center"/>
    </xf>
    <xf numFmtId="0" fontId="7" fillId="2" borderId="2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3" xfId="0" applyFont="1" applyFill="1" applyBorder="1" applyAlignment="1" applyProtection="1">
      <alignment horizontal="center" vertical="center"/>
    </xf>
    <xf numFmtId="0" fontId="13" fillId="2" borderId="13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3" xfId="0" applyFill="1" applyBorder="1" applyAlignment="1" applyProtection="1">
      <alignment horizontal="center" vertical="center"/>
    </xf>
    <xf numFmtId="0" fontId="25" fillId="2" borderId="13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6" xfId="0" applyFill="1" applyBorder="1" applyAlignment="1" applyProtection="1">
      <alignment vertical="center" wrapText="1"/>
    </xf>
    <xf numFmtId="0" fontId="0" fillId="3" borderId="26" xfId="0" quotePrefix="1" applyFill="1" applyBorder="1" applyAlignment="1" applyProtection="1">
      <alignment vertical="center" wrapText="1"/>
    </xf>
    <xf numFmtId="0" fontId="0" fillId="3" borderId="27" xfId="0" applyFill="1" applyBorder="1" applyAlignment="1" applyProtection="1">
      <alignment vertical="center" wrapText="1"/>
    </xf>
    <xf numFmtId="0" fontId="0" fillId="3" borderId="2" xfId="0" applyFill="1" applyBorder="1" applyAlignment="1" applyProtection="1">
      <alignment vertical="center" wrapText="1"/>
    </xf>
    <xf numFmtId="0" fontId="0" fillId="0" borderId="26" xfId="0" quotePrefix="1" applyBorder="1" applyAlignment="1" applyProtection="1">
      <alignment vertical="center"/>
    </xf>
    <xf numFmtId="0" fontId="6" fillId="3" borderId="26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5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0" fillId="7" borderId="29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left" vertical="center" wrapText="1"/>
    </xf>
    <xf numFmtId="0" fontId="0" fillId="3" borderId="26" xfId="0" applyFill="1" applyBorder="1" applyAlignment="1" applyProtection="1">
      <alignment vertical="center"/>
    </xf>
    <xf numFmtId="0" fontId="0" fillId="3" borderId="21" xfId="0" applyFill="1" applyBorder="1" applyAlignment="1" applyProtection="1">
      <alignment vertical="center"/>
    </xf>
    <xf numFmtId="0" fontId="0" fillId="3" borderId="26" xfId="0" quotePrefix="1" applyFill="1" applyBorder="1" applyAlignment="1" applyProtection="1">
      <alignment vertical="center"/>
    </xf>
    <xf numFmtId="0" fontId="0" fillId="6" borderId="26" xfId="0" applyFill="1" applyBorder="1" applyAlignment="1" applyProtection="1">
      <alignment vertical="center" wrapText="1"/>
    </xf>
    <xf numFmtId="0" fontId="0" fillId="6" borderId="27" xfId="0" applyFill="1" applyBorder="1" applyAlignment="1" applyProtection="1">
      <alignment vertical="center"/>
    </xf>
    <xf numFmtId="2" fontId="13" fillId="6" borderId="0" xfId="0" applyNumberFormat="1" applyFont="1" applyFill="1" applyBorder="1" applyAlignment="1">
      <alignment horizontal="center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0" fillId="3" borderId="31" xfId="0" applyFill="1" applyBorder="1" applyAlignment="1" applyProtection="1">
      <alignment vertical="center"/>
    </xf>
    <xf numFmtId="0" fontId="0" fillId="2" borderId="42" xfId="0" applyFill="1" applyBorder="1" applyAlignment="1" applyProtection="1">
      <alignment horizontal="center" vertical="center"/>
    </xf>
    <xf numFmtId="0" fontId="0" fillId="2" borderId="43" xfId="0" applyFill="1" applyBorder="1" applyAlignment="1" applyProtection="1">
      <alignment horizontal="center" vertical="center"/>
    </xf>
    <xf numFmtId="0" fontId="0" fillId="2" borderId="44" xfId="0" applyFill="1" applyBorder="1" applyAlignment="1" applyProtection="1">
      <alignment horizontal="center" vertical="center"/>
    </xf>
    <xf numFmtId="0" fontId="9" fillId="4" borderId="45" xfId="0" applyFont="1" applyFill="1" applyBorder="1" applyAlignment="1" applyProtection="1">
      <alignment horizontal="center" vertical="center"/>
      <protection locked="0"/>
    </xf>
    <xf numFmtId="0" fontId="9" fillId="4" borderId="46" xfId="0" applyFont="1" applyFill="1" applyBorder="1" applyAlignment="1" applyProtection="1">
      <alignment horizontal="center" vertical="center"/>
      <protection locked="0"/>
    </xf>
    <xf numFmtId="0" fontId="9" fillId="4" borderId="47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48" xfId="0" applyFont="1" applyFill="1" applyBorder="1" applyAlignment="1" applyProtection="1">
      <alignment horizontal="left" vertical="center"/>
      <protection locked="0"/>
    </xf>
    <xf numFmtId="0" fontId="9" fillId="3" borderId="19" xfId="0" applyFont="1" applyFill="1" applyBorder="1" applyAlignment="1" applyProtection="1">
      <alignment horizontal="left" vertical="center"/>
      <protection locked="0"/>
    </xf>
    <xf numFmtId="0" fontId="9" fillId="3" borderId="20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 applyProtection="1">
      <alignment horizontal="center" vertical="center"/>
      <protection locked="0"/>
    </xf>
    <xf numFmtId="0" fontId="9" fillId="3" borderId="23" xfId="0" applyFont="1" applyFill="1" applyBorder="1" applyAlignment="1" applyProtection="1">
      <alignment horizontal="center" vertical="center"/>
      <protection locked="0"/>
    </xf>
    <xf numFmtId="0" fontId="9" fillId="3" borderId="24" xfId="0" applyFont="1" applyFill="1" applyBorder="1" applyAlignment="1" applyProtection="1">
      <alignment horizontal="center" vertical="center"/>
      <protection locked="0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2" xfId="0" applyFont="1" applyFill="1" applyBorder="1" applyAlignment="1" applyProtection="1">
      <alignment horizontal="right" vertical="center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2" fontId="3" fillId="7" borderId="0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left" vertical="center"/>
    </xf>
    <xf numFmtId="0" fontId="2" fillId="3" borderId="0" xfId="0" applyFont="1" applyFill="1" applyAlignment="1" applyProtection="1">
      <alignment vertical="center" wrapText="1"/>
    </xf>
    <xf numFmtId="0" fontId="2" fillId="6" borderId="31" xfId="0" applyFont="1" applyFill="1" applyBorder="1" applyAlignment="1" applyProtection="1">
      <alignment horizontal="left" vertical="center" wrapText="1"/>
    </xf>
    <xf numFmtId="0" fontId="2" fillId="6" borderId="0" xfId="0" applyFont="1" applyFill="1" applyBorder="1" applyAlignment="1" applyProtection="1">
      <alignment horizontal="left" vertical="center" wrapText="1"/>
    </xf>
    <xf numFmtId="0" fontId="16" fillId="6" borderId="0" xfId="0" applyFont="1" applyFill="1" applyBorder="1" applyAlignment="1" applyProtection="1">
      <alignment vertical="center" wrapText="1"/>
    </xf>
    <xf numFmtId="0" fontId="0" fillId="6" borderId="31" xfId="0" applyFill="1" applyBorder="1"/>
    <xf numFmtId="2" fontId="21" fillId="6" borderId="0" xfId="0" applyNumberFormat="1" applyFont="1" applyFill="1" applyBorder="1" applyAlignment="1">
      <alignment vertical="center" wrapText="1"/>
    </xf>
    <xf numFmtId="0" fontId="16" fillId="6" borderId="31" xfId="0" applyFont="1" applyFill="1" applyBorder="1" applyAlignment="1" applyProtection="1">
      <alignment vertical="center" wrapText="1"/>
    </xf>
    <xf numFmtId="1" fontId="6" fillId="2" borderId="0" xfId="0" applyNumberFormat="1" applyFont="1" applyFill="1" applyBorder="1" applyAlignment="1" applyProtection="1">
      <alignment horizontal="right" vertical="center"/>
    </xf>
    <xf numFmtId="2" fontId="6" fillId="7" borderId="0" xfId="0" applyNumberFormat="1" applyFont="1" applyFill="1" applyBorder="1" applyAlignment="1" applyProtection="1">
      <alignment horizontal="left" vertical="center"/>
    </xf>
    <xf numFmtId="0" fontId="35" fillId="8" borderId="0" xfId="0" applyFont="1" applyFill="1" applyBorder="1" applyProtection="1">
      <protection hidden="1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2" xfId="0" applyFont="1" applyFill="1" applyBorder="1" applyAlignment="1" applyProtection="1">
      <alignment horizontal="right" vertical="center"/>
    </xf>
    <xf numFmtId="0" fontId="3" fillId="7" borderId="28" xfId="0" applyFont="1" applyFill="1" applyBorder="1" applyAlignment="1" applyProtection="1">
      <alignment horizontal="center" vertical="center"/>
    </xf>
    <xf numFmtId="0" fontId="3" fillId="7" borderId="30" xfId="0" applyFont="1" applyFill="1" applyBorder="1" applyAlignment="1" applyProtection="1">
      <alignment horizontal="center" vertical="center"/>
    </xf>
    <xf numFmtId="0" fontId="3" fillId="7" borderId="31" xfId="0" applyFont="1" applyFill="1" applyBorder="1" applyAlignment="1" applyProtection="1">
      <alignment horizontal="center" vertical="center"/>
    </xf>
    <xf numFmtId="0" fontId="3" fillId="7" borderId="22" xfId="0" applyFont="1" applyFill="1" applyBorder="1" applyAlignment="1" applyProtection="1">
      <alignment horizontal="center" vertical="center"/>
    </xf>
    <xf numFmtId="0" fontId="3" fillId="7" borderId="32" xfId="0" applyFont="1" applyFill="1" applyBorder="1" applyAlignment="1" applyProtection="1">
      <alignment horizontal="center" vertical="center"/>
    </xf>
    <xf numFmtId="0" fontId="3" fillId="7" borderId="34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40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3" fillId="5" borderId="26" xfId="0" applyFont="1" applyFill="1" applyBorder="1" applyAlignment="1" applyProtection="1">
      <alignment horizontal="center" vertical="center"/>
    </xf>
    <xf numFmtId="0" fontId="1" fillId="2" borderId="14" xfId="0" applyFont="1" applyFill="1" applyBorder="1" applyAlignment="1" applyProtection="1">
      <alignment horizontal="center" vertical="center"/>
    </xf>
    <xf numFmtId="0" fontId="1" fillId="2" borderId="37" xfId="0" applyFont="1" applyFill="1" applyBorder="1" applyAlignment="1" applyProtection="1">
      <alignment horizontal="center" vertical="center"/>
    </xf>
    <xf numFmtId="2" fontId="3" fillId="7" borderId="28" xfId="0" applyNumberFormat="1" applyFont="1" applyFill="1" applyBorder="1" applyAlignment="1" applyProtection="1">
      <alignment horizontal="center" vertical="center"/>
    </xf>
    <xf numFmtId="2" fontId="3" fillId="7" borderId="30" xfId="0" applyNumberFormat="1" applyFont="1" applyFill="1" applyBorder="1" applyAlignment="1" applyProtection="1">
      <alignment horizontal="center" vertical="center"/>
    </xf>
    <xf numFmtId="2" fontId="3" fillId="7" borderId="35" xfId="0" applyNumberFormat="1" applyFont="1" applyFill="1" applyBorder="1" applyAlignment="1" applyProtection="1">
      <alignment horizontal="center" vertical="center"/>
    </xf>
    <xf numFmtId="2" fontId="3" fillId="7" borderId="23" xfId="0" applyNumberFormat="1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1" fontId="3" fillId="2" borderId="28" xfId="0" applyNumberFormat="1" applyFont="1" applyFill="1" applyBorder="1" applyAlignment="1" applyProtection="1">
      <alignment horizontal="center" vertical="center"/>
    </xf>
    <xf numFmtId="1" fontId="3" fillId="2" borderId="30" xfId="0" applyNumberFormat="1" applyFont="1" applyFill="1" applyBorder="1" applyAlignment="1" applyProtection="1">
      <alignment horizontal="center" vertical="center"/>
    </xf>
    <xf numFmtId="1" fontId="3" fillId="2" borderId="32" xfId="0" applyNumberFormat="1" applyFont="1" applyFill="1" applyBorder="1" applyAlignment="1" applyProtection="1">
      <alignment horizontal="center" vertical="center"/>
    </xf>
    <xf numFmtId="1" fontId="3" fillId="2" borderId="34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5" borderId="38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13" fillId="2" borderId="12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0" fontId="7" fillId="2" borderId="35" xfId="0" applyFont="1" applyFill="1" applyBorder="1" applyAlignment="1" applyProtection="1">
      <alignment horizontal="center" vertical="center"/>
    </xf>
    <xf numFmtId="0" fontId="7" fillId="2" borderId="36" xfId="0" applyFont="1" applyFill="1" applyBorder="1" applyAlignment="1" applyProtection="1">
      <alignment horizontal="center" vertical="center"/>
    </xf>
    <xf numFmtId="0" fontId="7" fillId="2" borderId="23" xfId="0" applyFont="1" applyFill="1" applyBorder="1" applyAlignment="1" applyProtection="1">
      <alignment horizontal="center" vertical="center"/>
    </xf>
    <xf numFmtId="2" fontId="17" fillId="2" borderId="35" xfId="0" applyNumberFormat="1" applyFont="1" applyFill="1" applyBorder="1" applyAlignment="1" applyProtection="1">
      <alignment horizontal="center" vertical="center"/>
    </xf>
    <xf numFmtId="2" fontId="17" fillId="2" borderId="23" xfId="0" applyNumberFormat="1" applyFont="1" applyFill="1" applyBorder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28" xfId="0" applyFont="1" applyFill="1" applyBorder="1" applyAlignment="1" applyProtection="1">
      <alignment horizontal="center" vertical="center"/>
    </xf>
    <xf numFmtId="0" fontId="7" fillId="2" borderId="29" xfId="0" applyFont="1" applyFill="1" applyBorder="1" applyAlignment="1" applyProtection="1">
      <alignment horizontal="center" vertical="center"/>
    </xf>
    <xf numFmtId="0" fontId="7" fillId="2" borderId="30" xfId="0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2" xfId="0" applyFont="1" applyFill="1" applyBorder="1" applyAlignment="1" applyProtection="1">
      <alignment horizontal="center" vertical="center"/>
    </xf>
    <xf numFmtId="0" fontId="1" fillId="3" borderId="28" xfId="0" applyFont="1" applyFill="1" applyBorder="1" applyAlignment="1" applyProtection="1">
      <alignment horizontal="center" vertical="center"/>
    </xf>
    <xf numFmtId="0" fontId="1" fillId="3" borderId="29" xfId="0" applyFont="1" applyFill="1" applyBorder="1" applyAlignment="1" applyProtection="1">
      <alignment horizontal="center" vertical="center"/>
    </xf>
    <xf numFmtId="0" fontId="1" fillId="3" borderId="30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4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2" borderId="28" xfId="0" applyNumberFormat="1" applyFont="1" applyFill="1" applyBorder="1" applyAlignment="1" applyProtection="1">
      <alignment horizontal="center" vertical="center"/>
    </xf>
    <xf numFmtId="2" fontId="3" fillId="2" borderId="30" xfId="0" applyNumberFormat="1" applyFont="1" applyFill="1" applyBorder="1" applyAlignment="1" applyProtection="1">
      <alignment horizontal="center" vertical="center"/>
    </xf>
    <xf numFmtId="2" fontId="3" fillId="2" borderId="32" xfId="0" applyNumberFormat="1" applyFont="1" applyFill="1" applyBorder="1" applyAlignment="1" applyProtection="1">
      <alignment horizontal="center" vertical="center"/>
    </xf>
    <xf numFmtId="2" fontId="3" fillId="2" borderId="34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23" xfId="0" applyNumberFormat="1" applyFont="1" applyFill="1" applyBorder="1" applyAlignment="1" applyProtection="1">
      <alignment horizontal="center" vertical="center"/>
    </xf>
    <xf numFmtId="0" fontId="34" fillId="2" borderId="35" xfId="0" applyFont="1" applyFill="1" applyBorder="1" applyAlignment="1" applyProtection="1">
      <alignment horizontal="center" vertical="center"/>
    </xf>
    <xf numFmtId="0" fontId="34" fillId="2" borderId="23" xfId="0" applyFont="1" applyFill="1" applyBorder="1" applyAlignment="1" applyProtection="1">
      <alignment horizontal="center" vertical="center"/>
    </xf>
    <xf numFmtId="0" fontId="2" fillId="6" borderId="31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 wrapText="1"/>
    </xf>
    <xf numFmtId="0" fontId="2" fillId="6" borderId="28" xfId="0" applyFont="1" applyFill="1" applyBorder="1" applyAlignment="1" applyProtection="1">
      <alignment horizontal="center" vertical="center" wrapText="1"/>
    </xf>
    <xf numFmtId="0" fontId="2" fillId="6" borderId="30" xfId="0" applyFont="1" applyFill="1" applyBorder="1" applyAlignment="1" applyProtection="1">
      <alignment horizontal="center" vertical="center" wrapText="1"/>
    </xf>
    <xf numFmtId="0" fontId="2" fillId="6" borderId="32" xfId="0" applyFont="1" applyFill="1" applyBorder="1" applyAlignment="1" applyProtection="1">
      <alignment horizontal="center" vertical="center" wrapText="1"/>
    </xf>
    <xf numFmtId="0" fontId="2" fillId="6" borderId="34" xfId="0" applyFont="1" applyFill="1" applyBorder="1" applyAlignment="1" applyProtection="1">
      <alignment horizontal="center" vertical="center" wrapText="1"/>
    </xf>
    <xf numFmtId="0" fontId="16" fillId="6" borderId="28" xfId="0" applyFont="1" applyFill="1" applyBorder="1" applyAlignment="1" applyProtection="1">
      <alignment horizontal="center" vertical="center" wrapText="1"/>
    </xf>
    <xf numFmtId="0" fontId="16" fillId="6" borderId="30" xfId="0" applyFont="1" applyFill="1" applyBorder="1" applyAlignment="1" applyProtection="1">
      <alignment horizontal="center" vertical="center" wrapText="1"/>
    </xf>
    <xf numFmtId="0" fontId="16" fillId="6" borderId="32" xfId="0" applyFont="1" applyFill="1" applyBorder="1" applyAlignment="1" applyProtection="1">
      <alignment horizontal="center" vertical="center" wrapText="1"/>
    </xf>
    <xf numFmtId="0" fontId="16" fillId="6" borderId="34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>
      <alignment horizontal="center"/>
    </xf>
    <xf numFmtId="0" fontId="2" fillId="3" borderId="0" xfId="0" applyFont="1" applyFill="1" applyAlignment="1" applyProtection="1">
      <alignment horizontal="center" vertical="center" wrapText="1"/>
    </xf>
    <xf numFmtId="0" fontId="2" fillId="3" borderId="0" xfId="0" applyFont="1" applyFill="1" applyAlignment="1" applyProtection="1">
      <alignment horizontal="left" vertical="center" wrapText="1"/>
    </xf>
    <xf numFmtId="2" fontId="2" fillId="3" borderId="21" xfId="0" applyNumberFormat="1" applyFont="1" applyFill="1" applyBorder="1" applyAlignment="1" applyProtection="1">
      <alignment horizontal="center" vertical="center" wrapText="1"/>
    </xf>
    <xf numFmtId="2" fontId="2" fillId="3" borderId="27" xfId="0" applyNumberFormat="1" applyFont="1" applyFill="1" applyBorder="1" applyAlignment="1" applyProtection="1">
      <alignment horizontal="center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2" fontId="2" fillId="3" borderId="28" xfId="0" applyNumberFormat="1" applyFont="1" applyFill="1" applyBorder="1" applyAlignment="1" applyProtection="1">
      <alignment horizontal="center" vertical="center" wrapText="1"/>
    </xf>
    <xf numFmtId="2" fontId="2" fillId="3" borderId="32" xfId="0" applyNumberFormat="1" applyFont="1" applyFill="1" applyBorder="1" applyAlignment="1" applyProtection="1">
      <alignment horizontal="center" vertical="center" wrapText="1"/>
    </xf>
    <xf numFmtId="1" fontId="2" fillId="3" borderId="0" xfId="0" applyNumberFormat="1" applyFont="1" applyFill="1" applyBorder="1" applyAlignment="1">
      <alignment horizontal="center" vertical="center"/>
    </xf>
    <xf numFmtId="0" fontId="2" fillId="3" borderId="29" xfId="0" applyFont="1" applyFill="1" applyBorder="1" applyAlignment="1" applyProtection="1">
      <alignment horizontal="center" vertical="center"/>
    </xf>
    <xf numFmtId="0" fontId="6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3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164" fontId="20" fillId="3" borderId="28" xfId="0" applyNumberFormat="1" applyFont="1" applyFill="1" applyBorder="1" applyAlignment="1" applyProtection="1">
      <alignment horizontal="center" vertical="center" wrapText="1"/>
    </xf>
    <xf numFmtId="164" fontId="20" fillId="3" borderId="29" xfId="0" applyNumberFormat="1" applyFont="1" applyFill="1" applyBorder="1" applyAlignment="1" applyProtection="1">
      <alignment horizontal="center" vertical="center" wrapText="1"/>
    </xf>
    <xf numFmtId="164" fontId="20" fillId="3" borderId="30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2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0" fontId="20" fillId="3" borderId="28" xfId="0" applyFont="1" applyFill="1" applyBorder="1" applyAlignment="1" applyProtection="1">
      <alignment horizontal="center" vertical="center"/>
    </xf>
    <xf numFmtId="0" fontId="20" fillId="3" borderId="29" xfId="0" applyFont="1" applyFill="1" applyBorder="1" applyAlignment="1" applyProtection="1">
      <alignment horizontal="center" vertical="center"/>
    </xf>
    <xf numFmtId="0" fontId="20" fillId="3" borderId="30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4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1" xfId="0" applyNumberFormat="1" applyFont="1" applyFill="1" applyBorder="1" applyAlignment="1">
      <alignment horizontal="center" vertical="center"/>
    </xf>
    <xf numFmtId="1" fontId="2" fillId="3" borderId="27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28" xfId="0" applyFont="1" applyFill="1" applyBorder="1" applyAlignment="1" applyProtection="1">
      <alignment horizontal="center" vertical="center" wrapText="1"/>
    </xf>
    <xf numFmtId="0" fontId="3" fillId="7" borderId="30" xfId="0" applyFont="1" applyFill="1" applyBorder="1" applyAlignment="1" applyProtection="1">
      <alignment horizontal="center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22" xfId="0" applyFont="1" applyFill="1" applyBorder="1" applyAlignment="1" applyProtection="1">
      <alignment horizontal="center" vertical="center" wrapText="1"/>
    </xf>
    <xf numFmtId="0" fontId="3" fillId="7" borderId="32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3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v-fa-10130-vi.lv.ads.niedersachsen.de\mk-OG$\Ref33-Logistikstelle\01_ZA\ZA%202017\Ablauf\06R&#252;ckmeldung\R&#252;ckmeldedateien%20BG\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7"/>
  <sheetViews>
    <sheetView tabSelected="1" workbookViewId="0">
      <selection activeCell="B1" sqref="B1:C1"/>
    </sheetView>
  </sheetViews>
  <sheetFormatPr baseColWidth="10" defaultColWidth="0" defaultRowHeight="12.75" customHeight="1" zeroHeight="1" x14ac:dyDescent="0.2"/>
  <cols>
    <col min="1" max="1" width="1.7109375" style="6" customWidth="1"/>
    <col min="2" max="2" width="4.28515625" style="6" customWidth="1"/>
    <col min="3" max="3" width="80.7109375" style="6" customWidth="1"/>
    <col min="4" max="4" width="1.7109375" style="6" customWidth="1"/>
    <col min="5" max="16384" width="0" style="6" hidden="1"/>
  </cols>
  <sheetData>
    <row r="1" spans="1:4" s="1" customFormat="1" ht="20.25" x14ac:dyDescent="0.2">
      <c r="B1" s="156" t="s">
        <v>25</v>
      </c>
      <c r="C1" s="156"/>
    </row>
    <row r="2" spans="1:4" s="1" customFormat="1" ht="20.25" x14ac:dyDescent="0.2">
      <c r="B2" s="157" t="s">
        <v>20</v>
      </c>
      <c r="C2" s="157"/>
    </row>
    <row r="3" spans="1:4" s="1" customFormat="1" ht="20.25" x14ac:dyDescent="0.2">
      <c r="B3" s="157" t="s">
        <v>21</v>
      </c>
      <c r="C3" s="157"/>
    </row>
    <row r="4" spans="1:4" s="1" customFormat="1" ht="10.5" customHeight="1" x14ac:dyDescent="0.2">
      <c r="C4" s="105"/>
    </row>
    <row r="5" spans="1:4" s="1" customFormat="1" ht="30" x14ac:dyDescent="0.2">
      <c r="B5" s="52" t="s">
        <v>19</v>
      </c>
      <c r="C5" s="106" t="s">
        <v>84</v>
      </c>
    </row>
    <row r="6" spans="1:4" s="1" customFormat="1" ht="6.75" customHeight="1" x14ac:dyDescent="0.2">
      <c r="B6" s="52"/>
      <c r="C6" s="106"/>
    </row>
    <row r="7" spans="1:4" s="1" customFormat="1" ht="30" customHeight="1" x14ac:dyDescent="0.2">
      <c r="B7" s="52" t="s">
        <v>22</v>
      </c>
      <c r="C7" s="106" t="s">
        <v>69</v>
      </c>
    </row>
    <row r="8" spans="1:4" s="1" customFormat="1" ht="6" customHeight="1" x14ac:dyDescent="0.2">
      <c r="B8" s="52"/>
      <c r="C8" s="106"/>
    </row>
    <row r="9" spans="1:4" s="1" customFormat="1" ht="30" x14ac:dyDescent="0.2">
      <c r="B9" s="52" t="s">
        <v>23</v>
      </c>
      <c r="C9" s="106" t="s">
        <v>26</v>
      </c>
    </row>
    <row r="10" spans="1:4" s="1" customFormat="1" ht="15" customHeight="1" x14ac:dyDescent="0.2">
      <c r="B10" s="52"/>
      <c r="C10" s="106" t="s">
        <v>50</v>
      </c>
    </row>
    <row r="11" spans="1:4" s="1" customFormat="1" ht="15" customHeight="1" x14ac:dyDescent="0.2">
      <c r="B11" s="52"/>
      <c r="C11" s="106" t="s">
        <v>49</v>
      </c>
    </row>
    <row r="12" spans="1:4" s="1" customFormat="1" ht="6" customHeight="1" x14ac:dyDescent="0.2">
      <c r="B12" s="52"/>
      <c r="C12" s="106"/>
    </row>
    <row r="13" spans="1:4" s="1" customFormat="1" ht="45" x14ac:dyDescent="0.2">
      <c r="B13" s="52" t="s">
        <v>24</v>
      </c>
      <c r="C13" s="106" t="s">
        <v>72</v>
      </c>
    </row>
    <row r="14" spans="1:4" s="1" customFormat="1" ht="48" customHeight="1" x14ac:dyDescent="0.2">
      <c r="B14" s="52" t="s">
        <v>68</v>
      </c>
      <c r="C14" s="106" t="s">
        <v>71</v>
      </c>
    </row>
    <row r="15" spans="1:4" s="1" customFormat="1" ht="69" customHeight="1" x14ac:dyDescent="0.2">
      <c r="B15" s="52" t="s">
        <v>70</v>
      </c>
      <c r="C15" s="53" t="s">
        <v>85</v>
      </c>
    </row>
    <row r="16" spans="1:4" ht="15.75" x14ac:dyDescent="0.2">
      <c r="A16" s="52"/>
      <c r="B16" s="158" t="s">
        <v>45</v>
      </c>
      <c r="C16" s="158"/>
      <c r="D16" s="53"/>
    </row>
    <row r="17" spans="1:4" ht="15" x14ac:dyDescent="0.2">
      <c r="A17" s="52"/>
      <c r="B17" s="56"/>
      <c r="C17" s="56"/>
      <c r="D17" s="53"/>
    </row>
    <row r="18" spans="1:4" ht="15" x14ac:dyDescent="0.2">
      <c r="A18" s="52"/>
      <c r="B18" s="57" t="s">
        <v>27</v>
      </c>
      <c r="C18" s="57" t="s">
        <v>34</v>
      </c>
      <c r="D18" s="53"/>
    </row>
    <row r="19" spans="1:4" ht="15" x14ac:dyDescent="0.2">
      <c r="A19" s="52"/>
      <c r="B19" s="57"/>
      <c r="C19" s="57"/>
      <c r="D19" s="53"/>
    </row>
    <row r="20" spans="1:4" ht="15" x14ac:dyDescent="0.2">
      <c r="A20" s="52"/>
      <c r="B20" s="57" t="s">
        <v>28</v>
      </c>
      <c r="C20" s="57" t="s">
        <v>31</v>
      </c>
      <c r="D20" s="53"/>
    </row>
    <row r="21" spans="1:4" ht="14.25" customHeight="1" x14ac:dyDescent="0.2">
      <c r="A21" s="52"/>
      <c r="B21" s="57"/>
      <c r="C21" s="57"/>
      <c r="D21" s="53"/>
    </row>
    <row r="22" spans="1:4" ht="20.100000000000001" customHeight="1" x14ac:dyDescent="0.2">
      <c r="A22" s="52"/>
      <c r="B22" s="57" t="s">
        <v>29</v>
      </c>
      <c r="C22" s="57" t="s">
        <v>30</v>
      </c>
      <c r="D22" s="53"/>
    </row>
    <row r="23" spans="1:4" ht="20.100000000000001" hidden="1" customHeight="1" x14ac:dyDescent="0.2">
      <c r="A23" s="52"/>
      <c r="B23" s="52"/>
      <c r="C23" s="53"/>
      <c r="D23" s="53"/>
    </row>
    <row r="24" spans="1:4" ht="20.100000000000001" hidden="1" customHeight="1" x14ac:dyDescent="0.2">
      <c r="A24" s="52"/>
      <c r="B24" s="52"/>
      <c r="C24" s="53"/>
      <c r="D24" s="53"/>
    </row>
    <row r="25" spans="1:4" ht="20.100000000000001" hidden="1" customHeight="1" x14ac:dyDescent="0.2">
      <c r="D25" s="53"/>
    </row>
    <row r="26" spans="1:4" ht="20.100000000000001" hidden="1" customHeight="1" x14ac:dyDescent="0.2">
      <c r="D26" s="53"/>
    </row>
    <row r="27" spans="1:4" ht="20.100000000000001" hidden="1" customHeight="1" x14ac:dyDescent="0.2">
      <c r="D27" s="53"/>
    </row>
    <row r="28" spans="1:4" ht="20.100000000000001" hidden="1" customHeight="1" x14ac:dyDescent="0.2">
      <c r="D28" s="53"/>
    </row>
    <row r="29" spans="1:4" ht="15" hidden="1" x14ac:dyDescent="0.2">
      <c r="D29" s="53"/>
    </row>
    <row r="30" spans="1:4" ht="15" hidden="1" customHeight="1" x14ac:dyDescent="0.2">
      <c r="D30" s="53"/>
    </row>
    <row r="85" spans="1:3" ht="12.75" hidden="1" customHeight="1" x14ac:dyDescent="0.2">
      <c r="A85" s="87"/>
      <c r="B85" s="87"/>
      <c r="C85" s="87"/>
    </row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pageSetUpPr fitToPage="1"/>
  </sheetPr>
  <dimension ref="A1:BA80"/>
  <sheetViews>
    <sheetView zoomScaleNormal="100" workbookViewId="0">
      <selection activeCell="C8" sqref="C8:L8"/>
    </sheetView>
  </sheetViews>
  <sheetFormatPr baseColWidth="10" defaultColWidth="0" defaultRowHeight="12.75" zeroHeight="1" x14ac:dyDescent="0.2"/>
  <cols>
    <col min="1" max="1" width="2.7109375" style="8" customWidth="1"/>
    <col min="2" max="2" width="18.85546875" style="6" customWidth="1"/>
    <col min="3" max="3" width="23.7109375" style="6" customWidth="1"/>
    <col min="4" max="4" width="11.7109375" style="6" customWidth="1"/>
    <col min="5" max="11" width="5.7109375" style="6" customWidth="1"/>
    <col min="12" max="12" width="10.42578125" style="6" customWidth="1"/>
    <col min="13" max="13" width="3.85546875" style="6" customWidth="1"/>
    <col min="14" max="14" width="1.7109375" style="1" hidden="1"/>
    <col min="15" max="15" width="3" style="1" hidden="1"/>
    <col min="16" max="16" width="7.140625" style="1" hidden="1"/>
    <col min="17" max="17" width="6.28515625" style="1" hidden="1"/>
    <col min="18" max="18" width="3.85546875" style="1" hidden="1"/>
    <col min="19" max="19" width="7.140625" style="1" hidden="1"/>
    <col min="20" max="20" width="6.28515625" style="1" hidden="1"/>
    <col min="21" max="21" width="4" style="1" hidden="1"/>
    <col min="22" max="22" width="7" style="1" hidden="1"/>
    <col min="23" max="23" width="5.5703125" style="1" hidden="1"/>
    <col min="24" max="24" width="6.28515625" style="1" hidden="1"/>
    <col min="25" max="25" width="4.85546875" style="1" hidden="1"/>
    <col min="26" max="26" width="5.7109375" style="1" hidden="1"/>
    <col min="27" max="27" width="5.140625" style="1" hidden="1"/>
    <col min="28" max="28" width="3.85546875" style="1" hidden="1"/>
    <col min="29" max="29" width="6.28515625" style="1" hidden="1"/>
    <col min="30" max="30" width="4" style="1" hidden="1"/>
    <col min="31" max="31" width="1.7109375" style="1" hidden="1"/>
    <col min="32" max="32" width="4.7109375" style="69" hidden="1"/>
    <col min="33" max="33" width="57.140625" style="1" hidden="1"/>
    <col min="34" max="34" width="7.28515625" style="69" hidden="1"/>
    <col min="35" max="35" width="9.28515625" style="69" hidden="1"/>
    <col min="36" max="36" width="11.85546875" style="69" hidden="1"/>
    <col min="37" max="37" width="6.42578125" style="69" hidden="1"/>
    <col min="38" max="38" width="1.7109375" style="69" hidden="1"/>
    <col min="39" max="39" width="7" style="69" hidden="1"/>
    <col min="40" max="40" width="1.7109375" style="69" hidden="1"/>
    <col min="41" max="42" width="1.85546875" style="69" hidden="1"/>
    <col min="43" max="43" width="7.140625" style="69" hidden="1"/>
    <col min="44" max="45" width="1.85546875" style="69" hidden="1"/>
    <col min="46" max="46" width="6.28515625" style="69" hidden="1"/>
    <col min="47" max="47" width="1.85546875" style="69" hidden="1"/>
    <col min="48" max="48" width="1.7109375" style="69" hidden="1"/>
    <col min="49" max="49" width="34.42578125" style="69" hidden="1"/>
    <col min="50" max="50" width="1.7109375" style="69" hidden="1"/>
    <col min="51" max="51" width="30" style="69" hidden="1"/>
    <col min="52" max="52" width="10.85546875" style="69" hidden="1"/>
    <col min="53" max="53" width="1.7109375" style="69" hidden="1"/>
    <col min="54" max="16384" width="11.42578125" style="69" hidden="1"/>
  </cols>
  <sheetData>
    <row r="1" spans="1:53" s="6" customFormat="1" ht="3.95" customHeight="1" x14ac:dyDescent="0.2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30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69"/>
      <c r="AG1" s="1"/>
      <c r="AH1" s="69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BA1" s="1"/>
    </row>
    <row r="2" spans="1:53" s="6" customFormat="1" ht="18" x14ac:dyDescent="0.2">
      <c r="A2" s="190" t="s">
        <v>89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  <c r="M2" s="5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69"/>
      <c r="AG2" s="1"/>
      <c r="AH2" s="69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6" customFormat="1" ht="3.95" customHeight="1" x14ac:dyDescent="0.2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69"/>
      <c r="AG3" s="1"/>
      <c r="AH3" s="69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6" customFormat="1" ht="15" x14ac:dyDescent="0.2">
      <c r="A4" s="31"/>
      <c r="B4" s="34" t="s">
        <v>4</v>
      </c>
      <c r="C4" s="168"/>
      <c r="D4" s="168"/>
      <c r="E4" s="168"/>
      <c r="F4" s="168"/>
      <c r="G4" s="168"/>
      <c r="H4" s="168"/>
      <c r="I4" s="168"/>
      <c r="J4" s="168"/>
      <c r="K4" s="168"/>
      <c r="L4" s="168"/>
      <c r="M4" s="3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69"/>
      <c r="AG4" s="1"/>
      <c r="AH4" s="69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</row>
    <row r="5" spans="1:53" s="6" customFormat="1" ht="5.0999999999999996" customHeight="1" x14ac:dyDescent="0.2">
      <c r="A5" s="31"/>
      <c r="B5" s="34"/>
      <c r="C5" s="35"/>
      <c r="D5" s="35"/>
      <c r="E5" s="36"/>
      <c r="F5" s="36"/>
      <c r="G5" s="36"/>
      <c r="H5" s="36"/>
      <c r="I5" s="36"/>
      <c r="J5" s="36"/>
      <c r="K5" s="36"/>
      <c r="L5" s="36"/>
      <c r="M5" s="33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69"/>
      <c r="AG5" s="1"/>
      <c r="AH5" s="69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</row>
    <row r="6" spans="1:53" s="6" customFormat="1" ht="15" x14ac:dyDescent="0.2">
      <c r="A6" s="31"/>
      <c r="B6" s="34" t="s">
        <v>5</v>
      </c>
      <c r="C6" s="168"/>
      <c r="D6" s="168"/>
      <c r="E6" s="168"/>
      <c r="F6" s="168"/>
      <c r="G6" s="168"/>
      <c r="H6" s="168"/>
      <c r="I6" s="168"/>
      <c r="J6" s="168"/>
      <c r="K6" s="168"/>
      <c r="L6" s="168"/>
      <c r="M6" s="33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69"/>
      <c r="AG6" s="1"/>
      <c r="AH6" s="69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</row>
    <row r="7" spans="1:53" s="6" customFormat="1" ht="5.0999999999999996" customHeight="1" x14ac:dyDescent="0.2">
      <c r="A7" s="31"/>
      <c r="B7" s="34"/>
      <c r="C7" s="35"/>
      <c r="D7" s="35"/>
      <c r="E7" s="36"/>
      <c r="F7" s="36"/>
      <c r="G7" s="36"/>
      <c r="H7" s="36"/>
      <c r="I7" s="36"/>
      <c r="J7" s="36"/>
      <c r="K7" s="36"/>
      <c r="L7" s="36"/>
      <c r="M7" s="33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69"/>
      <c r="AG7" s="1"/>
      <c r="AH7" s="69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</row>
    <row r="8" spans="1:53" s="6" customFormat="1" ht="15" x14ac:dyDescent="0.2">
      <c r="A8" s="31"/>
      <c r="B8" s="34" t="s">
        <v>6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37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69"/>
      <c r="AG8" s="1"/>
      <c r="AH8" s="69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</row>
    <row r="9" spans="1:53" s="6" customFormat="1" ht="5.0999999999999996" customHeight="1" x14ac:dyDescent="0.2">
      <c r="A9" s="31"/>
      <c r="B9" s="34"/>
      <c r="C9" s="35"/>
      <c r="D9" s="35"/>
      <c r="E9" s="36"/>
      <c r="F9" s="36"/>
      <c r="G9" s="36"/>
      <c r="H9" s="36"/>
      <c r="I9" s="36"/>
      <c r="J9" s="36"/>
      <c r="K9" s="36"/>
      <c r="L9" s="36"/>
      <c r="M9" s="33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69"/>
      <c r="AG9" s="1"/>
      <c r="AH9" s="69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</row>
    <row r="10" spans="1:53" ht="15" x14ac:dyDescent="0.2">
      <c r="A10" s="31"/>
      <c r="B10" s="34" t="s">
        <v>9</v>
      </c>
      <c r="C10" s="192" t="s">
        <v>8</v>
      </c>
      <c r="D10" s="192"/>
      <c r="E10" s="192"/>
      <c r="F10" s="192"/>
      <c r="G10" s="192"/>
      <c r="H10" s="192"/>
      <c r="I10" s="192"/>
      <c r="J10" s="192"/>
      <c r="K10" s="192"/>
      <c r="L10" s="192"/>
      <c r="M10" s="33"/>
      <c r="P10" s="68"/>
      <c r="Q10" s="68"/>
      <c r="AG10" s="69"/>
    </row>
    <row r="11" spans="1:53" ht="5.0999999999999996" customHeight="1" x14ac:dyDescent="0.2">
      <c r="A11" s="31"/>
      <c r="B11" s="32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3"/>
      <c r="P11" s="68"/>
      <c r="Q11" s="68"/>
      <c r="AG11" s="69"/>
    </row>
    <row r="12" spans="1:53" ht="15" x14ac:dyDescent="0.2">
      <c r="A12" s="31"/>
      <c r="B12" s="34" t="s">
        <v>41</v>
      </c>
      <c r="C12" s="167" t="s">
        <v>35</v>
      </c>
      <c r="D12" s="167"/>
      <c r="E12" s="167"/>
      <c r="F12" s="167"/>
      <c r="G12" s="167"/>
      <c r="H12" s="167"/>
      <c r="I12" s="167"/>
      <c r="J12" s="167"/>
      <c r="K12" s="167"/>
      <c r="L12" s="167"/>
      <c r="M12" s="33"/>
      <c r="P12" s="189"/>
      <c r="Q12" s="189"/>
      <c r="R12" s="71"/>
      <c r="S12" s="189"/>
      <c r="T12" s="189"/>
      <c r="U12" s="69"/>
      <c r="V12" s="69"/>
      <c r="X12" s="199" t="s">
        <v>18</v>
      </c>
      <c r="Y12" s="200"/>
      <c r="Z12" s="200"/>
      <c r="AA12" s="200"/>
      <c r="AB12" s="200"/>
      <c r="AC12" s="200"/>
      <c r="AD12" s="201"/>
      <c r="AF12" s="77"/>
      <c r="AG12" s="189"/>
      <c r="AH12" s="189"/>
      <c r="AI12" s="77"/>
      <c r="AJ12" s="189"/>
      <c r="AK12" s="189"/>
      <c r="AL12" s="77"/>
      <c r="AM12" s="77"/>
      <c r="AN12" s="77"/>
      <c r="AO12" s="77"/>
      <c r="AP12" s="77"/>
      <c r="AQ12" s="77"/>
      <c r="AR12" s="77"/>
      <c r="AS12" s="77"/>
      <c r="AT12" s="77"/>
      <c r="AU12" s="77"/>
    </row>
    <row r="13" spans="1:53" ht="5.0999999999999996" customHeight="1" x14ac:dyDescent="0.2">
      <c r="A13" s="31"/>
      <c r="B13" s="32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3"/>
      <c r="P13" s="189"/>
      <c r="Q13" s="189"/>
      <c r="R13" s="71"/>
      <c r="S13" s="189"/>
      <c r="T13" s="189"/>
      <c r="U13" s="69"/>
      <c r="V13" s="69"/>
      <c r="X13" s="202"/>
      <c r="Y13" s="203"/>
      <c r="Z13" s="203"/>
      <c r="AA13" s="203"/>
      <c r="AB13" s="203"/>
      <c r="AC13" s="203"/>
      <c r="AD13" s="204"/>
      <c r="AF13" s="77"/>
      <c r="AG13" s="189"/>
      <c r="AH13" s="189"/>
      <c r="AI13" s="77"/>
      <c r="AJ13" s="189"/>
      <c r="AK13" s="189"/>
      <c r="AL13" s="77"/>
      <c r="AM13" s="77"/>
      <c r="AN13" s="77"/>
      <c r="AO13" s="77"/>
      <c r="AP13" s="77"/>
      <c r="AQ13" s="77"/>
      <c r="AR13" s="77"/>
      <c r="AS13" s="77"/>
      <c r="AT13" s="77"/>
      <c r="AU13" s="77"/>
    </row>
    <row r="14" spans="1:53" ht="15" x14ac:dyDescent="0.2">
      <c r="A14" s="31"/>
      <c r="B14" s="34" t="s">
        <v>42</v>
      </c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33"/>
      <c r="P14" s="181"/>
      <c r="Q14" s="181"/>
      <c r="R14" s="73"/>
      <c r="S14" s="181"/>
      <c r="T14" s="181"/>
      <c r="U14" s="69"/>
      <c r="V14" s="69"/>
      <c r="X14" s="205" t="s">
        <v>35</v>
      </c>
      <c r="Y14" s="206"/>
      <c r="Z14" s="206"/>
      <c r="AA14" s="206"/>
      <c r="AB14" s="206"/>
      <c r="AC14" s="206"/>
      <c r="AD14" s="207"/>
      <c r="AF14" s="77"/>
      <c r="AG14" s="211"/>
      <c r="AH14" s="211"/>
      <c r="AI14" s="77"/>
      <c r="AJ14" s="211"/>
      <c r="AK14" s="211"/>
      <c r="AL14" s="77"/>
      <c r="AM14" s="77"/>
      <c r="AN14" s="77"/>
      <c r="AO14" s="77"/>
      <c r="AP14" s="77"/>
      <c r="AQ14" s="77"/>
      <c r="AR14" s="77"/>
      <c r="AS14" s="77"/>
      <c r="AT14" s="77"/>
      <c r="AU14" s="77"/>
    </row>
    <row r="15" spans="1:53" ht="5.0999999999999996" customHeight="1" thickBot="1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3"/>
      <c r="P15" s="181"/>
      <c r="Q15" s="181"/>
      <c r="R15" s="73"/>
      <c r="S15" s="181"/>
      <c r="T15" s="181"/>
      <c r="U15" s="69"/>
      <c r="V15" s="69"/>
      <c r="X15" s="208"/>
      <c r="Y15" s="209"/>
      <c r="Z15" s="209"/>
      <c r="AA15" s="209"/>
      <c r="AB15" s="209"/>
      <c r="AC15" s="209"/>
      <c r="AD15" s="210"/>
      <c r="AF15" s="77"/>
      <c r="AG15" s="211"/>
      <c r="AH15" s="211"/>
      <c r="AI15" s="77"/>
      <c r="AJ15" s="211"/>
      <c r="AK15" s="211"/>
      <c r="AL15" s="77"/>
      <c r="AM15" s="77"/>
      <c r="AN15" s="77"/>
      <c r="AO15" s="77"/>
      <c r="AP15" s="77"/>
      <c r="AQ15" s="77"/>
      <c r="AR15" s="77"/>
      <c r="AS15" s="77"/>
      <c r="AT15" s="77"/>
      <c r="AU15" s="77"/>
    </row>
    <row r="16" spans="1:53" x14ac:dyDescent="0.2">
      <c r="A16" s="31"/>
      <c r="B16" s="171" t="s">
        <v>2</v>
      </c>
      <c r="C16" s="173" t="s">
        <v>3</v>
      </c>
      <c r="D16" s="173" t="s">
        <v>46</v>
      </c>
      <c r="E16" s="186" t="s">
        <v>0</v>
      </c>
      <c r="F16" s="186"/>
      <c r="G16" s="186"/>
      <c r="H16" s="186"/>
      <c r="I16" s="186"/>
      <c r="J16" s="186"/>
      <c r="K16" s="186"/>
      <c r="L16" s="187" t="s">
        <v>1</v>
      </c>
      <c r="M16" s="54"/>
      <c r="P16" s="189"/>
      <c r="Q16" s="189"/>
      <c r="R16" s="71"/>
      <c r="S16" s="189"/>
      <c r="T16" s="189"/>
      <c r="U16" s="70"/>
      <c r="V16" s="71"/>
      <c r="X16" s="193" t="s">
        <v>15</v>
      </c>
      <c r="Y16" s="194"/>
      <c r="Z16" s="194"/>
      <c r="AA16" s="194"/>
      <c r="AB16" s="194"/>
      <c r="AC16" s="194"/>
      <c r="AD16" s="195"/>
      <c r="AF16" s="189"/>
      <c r="AG16" s="189"/>
      <c r="AH16" s="189"/>
      <c r="AI16" s="77"/>
      <c r="AJ16" s="189"/>
      <c r="AK16" s="189"/>
      <c r="AL16" s="72"/>
      <c r="AM16" s="71"/>
      <c r="AN16" s="77"/>
      <c r="AO16" s="189"/>
      <c r="AP16" s="189"/>
      <c r="AQ16" s="189"/>
      <c r="AR16" s="189"/>
      <c r="AS16" s="189"/>
      <c r="AT16" s="189"/>
      <c r="AU16" s="189"/>
      <c r="AV16" s="70"/>
      <c r="AY16" s="66"/>
    </row>
    <row r="17" spans="1:51" ht="13.5" thickBot="1" x14ac:dyDescent="0.25">
      <c r="A17" s="31"/>
      <c r="B17" s="172"/>
      <c r="C17" s="174"/>
      <c r="D17" s="174"/>
      <c r="E17" s="42">
        <v>1</v>
      </c>
      <c r="F17" s="42">
        <v>2</v>
      </c>
      <c r="G17" s="42">
        <v>3</v>
      </c>
      <c r="H17" s="42">
        <v>4</v>
      </c>
      <c r="I17" s="42">
        <v>5</v>
      </c>
      <c r="J17" s="42">
        <v>6</v>
      </c>
      <c r="K17" s="42">
        <v>7</v>
      </c>
      <c r="L17" s="188"/>
      <c r="M17" s="55"/>
      <c r="P17" s="71"/>
      <c r="Q17" s="71"/>
      <c r="R17" s="71"/>
      <c r="S17" s="71"/>
      <c r="T17" s="71"/>
      <c r="U17" s="70"/>
      <c r="V17" s="71"/>
      <c r="X17" s="44">
        <v>1</v>
      </c>
      <c r="Y17" s="44">
        <v>2</v>
      </c>
      <c r="Z17" s="44">
        <v>3</v>
      </c>
      <c r="AA17" s="44">
        <v>4</v>
      </c>
      <c r="AB17" s="44">
        <v>5</v>
      </c>
      <c r="AC17" s="44">
        <v>6</v>
      </c>
      <c r="AD17" s="44">
        <v>7</v>
      </c>
      <c r="AF17" s="189"/>
      <c r="AG17" s="107"/>
      <c r="AH17" s="107"/>
      <c r="AI17" s="77"/>
      <c r="AJ17" s="71"/>
      <c r="AK17" s="71"/>
      <c r="AL17" s="72"/>
      <c r="AM17" s="71"/>
      <c r="AN17" s="77"/>
      <c r="AO17" s="65"/>
      <c r="AP17" s="65"/>
      <c r="AQ17" s="65"/>
      <c r="AR17" s="65"/>
      <c r="AS17" s="65"/>
      <c r="AT17" s="65"/>
      <c r="AU17" s="65"/>
      <c r="AV17" s="70"/>
      <c r="AY17" s="67"/>
    </row>
    <row r="18" spans="1:51" ht="13.5" x14ac:dyDescent="0.2">
      <c r="A18" s="31"/>
      <c r="B18" s="118">
        <v>1</v>
      </c>
      <c r="C18" s="127"/>
      <c r="D18" s="127"/>
      <c r="E18" s="130"/>
      <c r="F18" s="2"/>
      <c r="G18" s="2"/>
      <c r="H18" s="2"/>
      <c r="I18" s="2"/>
      <c r="J18" s="2"/>
      <c r="K18" s="124"/>
      <c r="L18" s="121"/>
      <c r="M18" s="50"/>
      <c r="P18" s="65"/>
      <c r="Q18" s="65"/>
      <c r="R18" s="65"/>
      <c r="S18" s="65"/>
      <c r="T18" s="65"/>
      <c r="U18" s="74"/>
      <c r="V18" s="65"/>
      <c r="X18" s="23" t="str">
        <f>IF(E$54="x",IF(E18="","",E18),"")</f>
        <v/>
      </c>
      <c r="Y18" s="23" t="str">
        <f t="shared" ref="Y18:AD18" si="0">IF(F$54="x",IF(F18="","",F18),"")</f>
        <v/>
      </c>
      <c r="Z18" s="23" t="str">
        <f t="shared" si="0"/>
        <v/>
      </c>
      <c r="AA18" s="23" t="str">
        <f t="shared" si="0"/>
        <v/>
      </c>
      <c r="AB18" s="23" t="str">
        <f t="shared" si="0"/>
        <v/>
      </c>
      <c r="AC18" s="23" t="str">
        <f t="shared" si="0"/>
        <v/>
      </c>
      <c r="AD18" s="23" t="str">
        <f t="shared" si="0"/>
        <v/>
      </c>
      <c r="AF18" s="65"/>
      <c r="AG18" s="7"/>
      <c r="AH18" s="65"/>
      <c r="AI18" s="77"/>
      <c r="AJ18" s="65"/>
      <c r="AK18" s="65"/>
      <c r="AL18" s="78"/>
      <c r="AM18" s="65"/>
      <c r="AN18" s="77"/>
      <c r="AO18" s="65"/>
      <c r="AP18" s="65"/>
      <c r="AQ18" s="65"/>
      <c r="AR18" s="65"/>
      <c r="AS18" s="65"/>
      <c r="AT18" s="65"/>
      <c r="AU18" s="65"/>
      <c r="AV18" s="74"/>
      <c r="AY18" s="67"/>
    </row>
    <row r="19" spans="1:51" ht="13.5" x14ac:dyDescent="0.2">
      <c r="A19" s="31"/>
      <c r="B19" s="119">
        <v>2</v>
      </c>
      <c r="C19" s="128"/>
      <c r="D19" s="128"/>
      <c r="E19" s="131"/>
      <c r="F19" s="3"/>
      <c r="G19" s="3"/>
      <c r="H19" s="3"/>
      <c r="I19" s="3"/>
      <c r="J19" s="3"/>
      <c r="K19" s="125"/>
      <c r="L19" s="122"/>
      <c r="M19" s="50"/>
      <c r="P19" s="65"/>
      <c r="Q19" s="65"/>
      <c r="R19" s="65"/>
      <c r="S19" s="65"/>
      <c r="T19" s="65"/>
      <c r="U19" s="74"/>
      <c r="V19" s="65"/>
      <c r="X19" s="23" t="str">
        <f t="shared" ref="X19:X52" si="1">IF(E$54="x",IF(E19="","",E19),"")</f>
        <v/>
      </c>
      <c r="Y19" s="23" t="str">
        <f t="shared" ref="Y19:Y52" si="2">IF(F$54="x",IF(F19="","",F19),"")</f>
        <v/>
      </c>
      <c r="Z19" s="23" t="str">
        <f t="shared" ref="Z19:Z52" si="3">IF(G$54="x",IF(G19="","",G19),"")</f>
        <v/>
      </c>
      <c r="AA19" s="23" t="str">
        <f t="shared" ref="AA19:AA52" si="4">IF(H$54="x",IF(H19="","",H19),"")</f>
        <v/>
      </c>
      <c r="AB19" s="23" t="str">
        <f t="shared" ref="AB19:AB52" si="5">IF(I$54="x",IF(I19="","",I19),"")</f>
        <v/>
      </c>
      <c r="AC19" s="23" t="str">
        <f t="shared" ref="AC19:AC52" si="6">IF(J$54="x",IF(J19="","",J19),"")</f>
        <v/>
      </c>
      <c r="AD19" s="23" t="str">
        <f t="shared" ref="AD19:AD52" si="7">IF(K$54="x",IF(K19="","",K19),"")</f>
        <v/>
      </c>
      <c r="AF19" s="65"/>
      <c r="AG19" s="110" t="s">
        <v>51</v>
      </c>
      <c r="AH19" s="65"/>
      <c r="AI19" s="77"/>
      <c r="AJ19" s="65"/>
      <c r="AK19" s="65"/>
      <c r="AL19" s="78"/>
      <c r="AM19" s="65"/>
      <c r="AN19" s="77"/>
      <c r="AO19" s="65"/>
      <c r="AP19" s="65"/>
      <c r="AQ19" s="65"/>
      <c r="AR19" s="65"/>
      <c r="AS19" s="65"/>
      <c r="AT19" s="65"/>
      <c r="AU19" s="65"/>
      <c r="AV19" s="70"/>
      <c r="AY19" s="68"/>
    </row>
    <row r="20" spans="1:51" ht="13.5" x14ac:dyDescent="0.2">
      <c r="A20" s="31"/>
      <c r="B20" s="119">
        <v>3</v>
      </c>
      <c r="C20" s="128"/>
      <c r="D20" s="128"/>
      <c r="E20" s="131"/>
      <c r="F20" s="3"/>
      <c r="G20" s="3"/>
      <c r="H20" s="3"/>
      <c r="I20" s="3"/>
      <c r="J20" s="3"/>
      <c r="K20" s="125"/>
      <c r="L20" s="122"/>
      <c r="M20" s="50"/>
      <c r="P20" s="65"/>
      <c r="Q20" s="65"/>
      <c r="R20" s="65"/>
      <c r="S20" s="65"/>
      <c r="T20" s="65"/>
      <c r="U20" s="74"/>
      <c r="V20" s="65"/>
      <c r="X20" s="23" t="str">
        <f t="shared" si="1"/>
        <v/>
      </c>
      <c r="Y20" s="23" t="str">
        <f t="shared" si="2"/>
        <v/>
      </c>
      <c r="Z20" s="23" t="str">
        <f t="shared" si="3"/>
        <v/>
      </c>
      <c r="AA20" s="23" t="str">
        <f t="shared" si="4"/>
        <v/>
      </c>
      <c r="AB20" s="23" t="str">
        <f t="shared" si="5"/>
        <v/>
      </c>
      <c r="AC20" s="23" t="str">
        <f t="shared" si="6"/>
        <v/>
      </c>
      <c r="AD20" s="23" t="str">
        <f t="shared" si="7"/>
        <v/>
      </c>
      <c r="AF20" s="65"/>
      <c r="AG20" s="109" t="s">
        <v>91</v>
      </c>
      <c r="AH20" s="65"/>
      <c r="AI20" s="65"/>
      <c r="AJ20" s="65"/>
      <c r="AK20" s="65"/>
      <c r="AL20" s="78"/>
      <c r="AM20" s="65"/>
      <c r="AN20" s="65"/>
      <c r="AO20" s="65"/>
      <c r="AP20" s="65"/>
      <c r="AQ20" s="65"/>
      <c r="AR20" s="65"/>
      <c r="AS20" s="65"/>
      <c r="AT20" s="65"/>
      <c r="AU20" s="65"/>
      <c r="AV20" s="74"/>
    </row>
    <row r="21" spans="1:51" ht="13.5" x14ac:dyDescent="0.2">
      <c r="A21" s="31"/>
      <c r="B21" s="119">
        <v>4</v>
      </c>
      <c r="C21" s="128"/>
      <c r="D21" s="128"/>
      <c r="E21" s="131"/>
      <c r="F21" s="3"/>
      <c r="G21" s="3"/>
      <c r="H21" s="3"/>
      <c r="I21" s="3"/>
      <c r="J21" s="3"/>
      <c r="K21" s="125"/>
      <c r="L21" s="122"/>
      <c r="M21" s="50"/>
      <c r="P21" s="65"/>
      <c r="Q21" s="65"/>
      <c r="R21" s="65"/>
      <c r="S21" s="65"/>
      <c r="T21" s="65"/>
      <c r="U21" s="74"/>
      <c r="V21" s="65"/>
      <c r="X21" s="23" t="str">
        <f t="shared" si="1"/>
        <v/>
      </c>
      <c r="Y21" s="23" t="str">
        <f t="shared" si="2"/>
        <v/>
      </c>
      <c r="Z21" s="23" t="str">
        <f t="shared" si="3"/>
        <v/>
      </c>
      <c r="AA21" s="23" t="str">
        <f t="shared" si="4"/>
        <v/>
      </c>
      <c r="AB21" s="23" t="str">
        <f t="shared" si="5"/>
        <v/>
      </c>
      <c r="AC21" s="23" t="str">
        <f t="shared" si="6"/>
        <v/>
      </c>
      <c r="AD21" s="23" t="str">
        <f t="shared" si="7"/>
        <v/>
      </c>
      <c r="AF21" s="65"/>
      <c r="AG21" s="109" t="s">
        <v>52</v>
      </c>
      <c r="AH21" s="65"/>
      <c r="AI21" s="65"/>
      <c r="AJ21" s="65"/>
      <c r="AK21" s="65"/>
      <c r="AL21" s="78"/>
      <c r="AM21" s="65"/>
      <c r="AN21" s="65"/>
      <c r="AO21" s="65"/>
      <c r="AP21" s="65"/>
      <c r="AQ21" s="65"/>
      <c r="AR21" s="65"/>
      <c r="AS21" s="65"/>
      <c r="AT21" s="65"/>
      <c r="AU21" s="65"/>
      <c r="AV21" s="70"/>
      <c r="AY21" s="79"/>
    </row>
    <row r="22" spans="1:51" ht="13.5" x14ac:dyDescent="0.2">
      <c r="A22" s="31"/>
      <c r="B22" s="119">
        <v>5</v>
      </c>
      <c r="C22" s="128"/>
      <c r="D22" s="128"/>
      <c r="E22" s="131"/>
      <c r="F22" s="3"/>
      <c r="G22" s="3"/>
      <c r="H22" s="3"/>
      <c r="I22" s="3"/>
      <c r="J22" s="3"/>
      <c r="K22" s="125"/>
      <c r="L22" s="122"/>
      <c r="M22" s="50"/>
      <c r="P22" s="65"/>
      <c r="Q22" s="65"/>
      <c r="R22" s="65"/>
      <c r="S22" s="65"/>
      <c r="T22" s="65"/>
      <c r="U22" s="74"/>
      <c r="V22" s="65"/>
      <c r="X22" s="23" t="str">
        <f t="shared" si="1"/>
        <v/>
      </c>
      <c r="Y22" s="23" t="str">
        <f t="shared" si="2"/>
        <v/>
      </c>
      <c r="Z22" s="23" t="str">
        <f t="shared" si="3"/>
        <v/>
      </c>
      <c r="AA22" s="23" t="str">
        <f t="shared" si="4"/>
        <v/>
      </c>
      <c r="AB22" s="23" t="str">
        <f t="shared" si="5"/>
        <v/>
      </c>
      <c r="AC22" s="23" t="str">
        <f t="shared" si="6"/>
        <v/>
      </c>
      <c r="AD22" s="23" t="str">
        <f t="shared" si="7"/>
        <v/>
      </c>
      <c r="AF22" s="65"/>
      <c r="AG22" s="109" t="s">
        <v>53</v>
      </c>
      <c r="AH22" s="65"/>
      <c r="AI22" s="65"/>
      <c r="AJ22" s="65"/>
      <c r="AK22" s="65"/>
      <c r="AL22" s="78" t="str">
        <f t="shared" ref="AL22:AL28" si="8">IF(L22="","",16)</f>
        <v/>
      </c>
      <c r="AM22" s="65"/>
      <c r="AN22" s="65"/>
      <c r="AO22" s="65"/>
      <c r="AP22" s="65"/>
      <c r="AQ22" s="65"/>
      <c r="AR22" s="65"/>
      <c r="AS22" s="65"/>
      <c r="AT22" s="65"/>
      <c r="AU22" s="65"/>
      <c r="AV22" s="74"/>
      <c r="AY22" s="80"/>
    </row>
    <row r="23" spans="1:51" ht="13.5" x14ac:dyDescent="0.2">
      <c r="A23" s="31"/>
      <c r="B23" s="119">
        <v>6</v>
      </c>
      <c r="C23" s="128"/>
      <c r="D23" s="128"/>
      <c r="E23" s="131"/>
      <c r="F23" s="3"/>
      <c r="G23" s="3"/>
      <c r="H23" s="3"/>
      <c r="I23" s="3"/>
      <c r="J23" s="3"/>
      <c r="K23" s="125"/>
      <c r="L23" s="122"/>
      <c r="M23" s="50"/>
      <c r="P23" s="65"/>
      <c r="Q23" s="65"/>
      <c r="R23" s="65"/>
      <c r="S23" s="65"/>
      <c r="T23" s="65"/>
      <c r="U23" s="74"/>
      <c r="V23" s="65"/>
      <c r="X23" s="23" t="str">
        <f t="shared" si="1"/>
        <v/>
      </c>
      <c r="Y23" s="23" t="str">
        <f t="shared" si="2"/>
        <v/>
      </c>
      <c r="Z23" s="23" t="str">
        <f t="shared" si="3"/>
        <v/>
      </c>
      <c r="AA23" s="23" t="str">
        <f t="shared" si="4"/>
        <v/>
      </c>
      <c r="AB23" s="23" t="str">
        <f t="shared" si="5"/>
        <v/>
      </c>
      <c r="AC23" s="23" t="str">
        <f t="shared" si="6"/>
        <v/>
      </c>
      <c r="AD23" s="23" t="str">
        <f t="shared" si="7"/>
        <v/>
      </c>
      <c r="AF23" s="65"/>
      <c r="AG23" s="111" t="s">
        <v>13</v>
      </c>
      <c r="AH23" s="65"/>
      <c r="AJ23" s="65"/>
      <c r="AK23" s="65"/>
      <c r="AL23" s="78" t="str">
        <f t="shared" si="8"/>
        <v/>
      </c>
      <c r="AM23" s="65"/>
      <c r="AN23" s="65"/>
      <c r="AO23" s="65"/>
      <c r="AP23" s="65"/>
      <c r="AQ23" s="65"/>
      <c r="AR23" s="65"/>
      <c r="AS23" s="65"/>
      <c r="AT23" s="65"/>
      <c r="AU23" s="65"/>
      <c r="AV23" s="70"/>
      <c r="AY23" s="80"/>
    </row>
    <row r="24" spans="1:51" ht="14.25" thickBot="1" x14ac:dyDescent="0.25">
      <c r="A24" s="31"/>
      <c r="B24" s="119">
        <v>7</v>
      </c>
      <c r="C24" s="128"/>
      <c r="D24" s="128"/>
      <c r="E24" s="131"/>
      <c r="F24" s="3"/>
      <c r="G24" s="3"/>
      <c r="H24" s="3"/>
      <c r="I24" s="3"/>
      <c r="J24" s="3"/>
      <c r="K24" s="125"/>
      <c r="L24" s="122"/>
      <c r="M24" s="50"/>
      <c r="P24" s="65"/>
      <c r="Q24" s="65"/>
      <c r="R24" s="65"/>
      <c r="S24" s="65"/>
      <c r="T24" s="65"/>
      <c r="U24" s="74"/>
      <c r="V24" s="65"/>
      <c r="X24" s="23" t="str">
        <f t="shared" si="1"/>
        <v/>
      </c>
      <c r="Y24" s="23" t="str">
        <f t="shared" si="2"/>
        <v/>
      </c>
      <c r="Z24" s="23" t="str">
        <f t="shared" si="3"/>
        <v/>
      </c>
      <c r="AA24" s="23" t="str">
        <f t="shared" si="4"/>
        <v/>
      </c>
      <c r="AB24" s="23" t="str">
        <f t="shared" si="5"/>
        <v/>
      </c>
      <c r="AC24" s="23" t="str">
        <f t="shared" si="6"/>
        <v/>
      </c>
      <c r="AD24" s="23" t="str">
        <f t="shared" si="7"/>
        <v/>
      </c>
      <c r="AF24" s="65"/>
      <c r="AG24" s="109" t="s">
        <v>54</v>
      </c>
      <c r="AH24" s="65"/>
      <c r="AJ24" s="65"/>
      <c r="AK24" s="65"/>
      <c r="AL24" s="78" t="str">
        <f t="shared" si="8"/>
        <v/>
      </c>
      <c r="AM24" s="65"/>
      <c r="AN24" s="65"/>
      <c r="AO24" s="65"/>
      <c r="AP24" s="65"/>
      <c r="AQ24" s="65"/>
      <c r="AR24" s="65"/>
      <c r="AS24" s="65"/>
      <c r="AT24" s="65"/>
      <c r="AU24" s="65"/>
      <c r="AV24" s="74"/>
      <c r="AY24" s="80"/>
    </row>
    <row r="25" spans="1:51" ht="13.5" x14ac:dyDescent="0.2">
      <c r="A25" s="31"/>
      <c r="B25" s="119">
        <v>8</v>
      </c>
      <c r="C25" s="128"/>
      <c r="D25" s="128"/>
      <c r="E25" s="131"/>
      <c r="F25" s="3"/>
      <c r="G25" s="3"/>
      <c r="H25" s="3"/>
      <c r="I25" s="3"/>
      <c r="J25" s="3"/>
      <c r="K25" s="125"/>
      <c r="L25" s="122"/>
      <c r="M25" s="50"/>
      <c r="P25" s="65"/>
      <c r="Q25" s="65"/>
      <c r="R25" s="25"/>
      <c r="S25" s="7"/>
      <c r="T25" s="25"/>
      <c r="U25" s="24"/>
      <c r="V25" s="25"/>
      <c r="X25" s="23" t="str">
        <f t="shared" si="1"/>
        <v/>
      </c>
      <c r="Y25" s="23" t="str">
        <f t="shared" si="2"/>
        <v/>
      </c>
      <c r="Z25" s="23" t="str">
        <f t="shared" si="3"/>
        <v/>
      </c>
      <c r="AA25" s="23" t="str">
        <f t="shared" si="4"/>
        <v/>
      </c>
      <c r="AB25" s="23" t="str">
        <f t="shared" si="5"/>
        <v/>
      </c>
      <c r="AC25" s="23" t="str">
        <f t="shared" si="6"/>
        <v/>
      </c>
      <c r="AD25" s="23" t="str">
        <f t="shared" si="7"/>
        <v/>
      </c>
      <c r="AF25" s="65"/>
      <c r="AG25" s="109" t="s">
        <v>55</v>
      </c>
      <c r="AH25" s="65"/>
      <c r="AJ25" s="65"/>
      <c r="AK25" s="65"/>
      <c r="AL25" s="78" t="str">
        <f t="shared" si="8"/>
        <v/>
      </c>
      <c r="AM25" s="65"/>
      <c r="AN25" s="65"/>
      <c r="AO25" s="65"/>
      <c r="AP25" s="65"/>
      <c r="AQ25" s="65"/>
      <c r="AR25" s="65"/>
      <c r="AS25" s="65"/>
      <c r="AT25" s="65"/>
      <c r="AU25" s="65"/>
      <c r="AV25" s="70"/>
      <c r="AY25" s="68"/>
    </row>
    <row r="26" spans="1:51" ht="13.5" x14ac:dyDescent="0.2">
      <c r="A26" s="31"/>
      <c r="B26" s="119">
        <v>9</v>
      </c>
      <c r="C26" s="128"/>
      <c r="D26" s="128"/>
      <c r="E26" s="131"/>
      <c r="F26" s="3"/>
      <c r="G26" s="3"/>
      <c r="H26" s="3"/>
      <c r="I26" s="3"/>
      <c r="J26" s="3"/>
      <c r="K26" s="125"/>
      <c r="L26" s="122"/>
      <c r="M26" s="50"/>
      <c r="P26" s="65"/>
      <c r="Q26" s="65"/>
      <c r="R26" s="25"/>
      <c r="S26" s="40"/>
      <c r="T26" s="25"/>
      <c r="U26" s="24"/>
      <c r="V26" s="25"/>
      <c r="X26" s="23" t="str">
        <f t="shared" si="1"/>
        <v/>
      </c>
      <c r="Y26" s="23" t="str">
        <f t="shared" si="2"/>
        <v/>
      </c>
      <c r="Z26" s="23" t="str">
        <f t="shared" si="3"/>
        <v/>
      </c>
      <c r="AA26" s="23" t="str">
        <f t="shared" si="4"/>
        <v/>
      </c>
      <c r="AB26" s="23" t="str">
        <f t="shared" si="5"/>
        <v/>
      </c>
      <c r="AC26" s="23" t="str">
        <f t="shared" si="6"/>
        <v/>
      </c>
      <c r="AD26" s="23" t="str">
        <f t="shared" si="7"/>
        <v/>
      </c>
      <c r="AF26" s="65"/>
      <c r="AG26" s="109" t="s">
        <v>56</v>
      </c>
      <c r="AH26" s="65"/>
      <c r="AJ26" s="65"/>
      <c r="AK26" s="65"/>
      <c r="AL26" s="78" t="str">
        <f t="shared" si="8"/>
        <v/>
      </c>
      <c r="AM26" s="65"/>
      <c r="AN26" s="65"/>
      <c r="AO26" s="65"/>
      <c r="AP26" s="65"/>
      <c r="AQ26" s="65"/>
      <c r="AR26" s="65"/>
      <c r="AS26" s="65"/>
      <c r="AT26" s="65"/>
      <c r="AU26" s="65"/>
      <c r="AV26" s="74"/>
    </row>
    <row r="27" spans="1:51" ht="13.5" x14ac:dyDescent="0.2">
      <c r="A27" s="31"/>
      <c r="B27" s="119">
        <v>10</v>
      </c>
      <c r="C27" s="128"/>
      <c r="D27" s="128"/>
      <c r="E27" s="131"/>
      <c r="F27" s="3"/>
      <c r="G27" s="3"/>
      <c r="H27" s="3"/>
      <c r="I27" s="3"/>
      <c r="J27" s="3"/>
      <c r="K27" s="125"/>
      <c r="L27" s="122"/>
      <c r="M27" s="50"/>
      <c r="P27" s="65"/>
      <c r="Q27" s="65"/>
      <c r="R27" s="25"/>
      <c r="S27" s="40">
        <v>0</v>
      </c>
      <c r="T27" s="25"/>
      <c r="U27" s="24"/>
      <c r="V27" s="25"/>
      <c r="X27" s="23" t="str">
        <f t="shared" si="1"/>
        <v/>
      </c>
      <c r="Y27" s="23" t="str">
        <f t="shared" si="2"/>
        <v/>
      </c>
      <c r="Z27" s="23" t="str">
        <f t="shared" si="3"/>
        <v/>
      </c>
      <c r="AA27" s="23" t="str">
        <f t="shared" si="4"/>
        <v/>
      </c>
      <c r="AB27" s="23" t="str">
        <f t="shared" si="5"/>
        <v/>
      </c>
      <c r="AC27" s="23" t="str">
        <f t="shared" si="6"/>
        <v/>
      </c>
      <c r="AD27" s="23" t="str">
        <f t="shared" si="7"/>
        <v/>
      </c>
      <c r="AF27" s="65"/>
      <c r="AG27" s="109" t="s">
        <v>57</v>
      </c>
      <c r="AH27" s="65"/>
      <c r="AJ27" s="65"/>
      <c r="AK27" s="65"/>
      <c r="AL27" s="78" t="str">
        <f t="shared" si="8"/>
        <v/>
      </c>
      <c r="AM27" s="65"/>
      <c r="AN27" s="65"/>
      <c r="AO27" s="65"/>
      <c r="AP27" s="65"/>
      <c r="AQ27" s="65"/>
      <c r="AR27" s="65"/>
      <c r="AS27" s="65"/>
      <c r="AT27" s="65"/>
      <c r="AU27" s="65"/>
      <c r="AV27" s="70"/>
    </row>
    <row r="28" spans="1:51" ht="13.5" x14ac:dyDescent="0.2">
      <c r="A28" s="31"/>
      <c r="B28" s="119">
        <v>11</v>
      </c>
      <c r="C28" s="128"/>
      <c r="D28" s="128"/>
      <c r="E28" s="131"/>
      <c r="F28" s="3"/>
      <c r="G28" s="3"/>
      <c r="H28" s="3"/>
      <c r="I28" s="3"/>
      <c r="J28" s="3"/>
      <c r="K28" s="125"/>
      <c r="L28" s="122"/>
      <c r="M28" s="50"/>
      <c r="P28" s="65"/>
      <c r="Q28" s="65"/>
      <c r="R28" s="25"/>
      <c r="S28" s="40">
        <v>1</v>
      </c>
      <c r="T28" s="25"/>
      <c r="U28" s="24"/>
      <c r="V28" s="25"/>
      <c r="X28" s="23" t="str">
        <f t="shared" si="1"/>
        <v/>
      </c>
      <c r="Y28" s="23" t="str">
        <f t="shared" si="2"/>
        <v/>
      </c>
      <c r="Z28" s="23" t="str">
        <f t="shared" si="3"/>
        <v/>
      </c>
      <c r="AA28" s="23" t="str">
        <f t="shared" si="4"/>
        <v/>
      </c>
      <c r="AB28" s="23" t="str">
        <f t="shared" si="5"/>
        <v/>
      </c>
      <c r="AC28" s="23" t="str">
        <f t="shared" si="6"/>
        <v/>
      </c>
      <c r="AD28" s="23" t="str">
        <f t="shared" si="7"/>
        <v/>
      </c>
      <c r="AF28" s="65"/>
      <c r="AG28" s="109" t="s">
        <v>92</v>
      </c>
      <c r="AH28" s="65"/>
      <c r="AJ28" s="65"/>
      <c r="AK28" s="65"/>
      <c r="AL28" s="78" t="str">
        <f t="shared" si="8"/>
        <v/>
      </c>
      <c r="AM28" s="65"/>
      <c r="AN28" s="65"/>
      <c r="AO28" s="65"/>
      <c r="AP28" s="65"/>
      <c r="AQ28" s="65"/>
      <c r="AR28" s="65"/>
      <c r="AS28" s="65"/>
      <c r="AT28" s="65"/>
      <c r="AU28" s="65"/>
      <c r="AV28" s="74"/>
    </row>
    <row r="29" spans="1:51" ht="13.5" x14ac:dyDescent="0.2">
      <c r="A29" s="31"/>
      <c r="B29" s="119">
        <v>12</v>
      </c>
      <c r="C29" s="128"/>
      <c r="D29" s="128"/>
      <c r="E29" s="131"/>
      <c r="F29" s="3"/>
      <c r="G29" s="3"/>
      <c r="H29" s="3"/>
      <c r="I29" s="3"/>
      <c r="J29" s="3"/>
      <c r="K29" s="125"/>
      <c r="L29" s="122"/>
      <c r="M29" s="50"/>
      <c r="P29" s="65"/>
      <c r="Q29" s="65"/>
      <c r="R29" s="25"/>
      <c r="S29" s="40">
        <v>2</v>
      </c>
      <c r="T29" s="25"/>
      <c r="U29" s="24"/>
      <c r="V29" s="25"/>
      <c r="X29" s="23" t="str">
        <f t="shared" si="1"/>
        <v/>
      </c>
      <c r="Y29" s="23" t="str">
        <f t="shared" si="2"/>
        <v/>
      </c>
      <c r="Z29" s="23" t="str">
        <f t="shared" si="3"/>
        <v/>
      </c>
      <c r="AA29" s="23" t="str">
        <f t="shared" si="4"/>
        <v/>
      </c>
      <c r="AB29" s="23" t="str">
        <f t="shared" si="5"/>
        <v/>
      </c>
      <c r="AC29" s="23" t="str">
        <f t="shared" si="6"/>
        <v/>
      </c>
      <c r="AD29" s="23" t="str">
        <f t="shared" si="7"/>
        <v/>
      </c>
      <c r="AF29" s="65"/>
      <c r="AG29" s="60" t="s">
        <v>13</v>
      </c>
      <c r="AH29" s="65"/>
      <c r="AJ29" s="65"/>
      <c r="AK29" s="65"/>
      <c r="AL29" s="78"/>
      <c r="AM29" s="65"/>
      <c r="AN29" s="65"/>
      <c r="AO29" s="65"/>
      <c r="AP29" s="65"/>
      <c r="AQ29" s="65"/>
      <c r="AR29" s="65"/>
      <c r="AS29" s="65"/>
      <c r="AT29" s="65"/>
      <c r="AU29" s="65"/>
      <c r="AV29" s="70"/>
    </row>
    <row r="30" spans="1:51" ht="13.5" x14ac:dyDescent="0.2">
      <c r="A30" s="31"/>
      <c r="B30" s="119">
        <v>13</v>
      </c>
      <c r="C30" s="128"/>
      <c r="D30" s="128"/>
      <c r="E30" s="131"/>
      <c r="F30" s="3"/>
      <c r="G30" s="3"/>
      <c r="H30" s="3"/>
      <c r="I30" s="3"/>
      <c r="J30" s="3"/>
      <c r="K30" s="125"/>
      <c r="L30" s="122"/>
      <c r="M30" s="50"/>
      <c r="P30" s="65"/>
      <c r="Q30" s="65"/>
      <c r="R30" s="25"/>
      <c r="S30" s="40">
        <v>3</v>
      </c>
      <c r="T30" s="25"/>
      <c r="U30" s="24"/>
      <c r="V30" s="25"/>
      <c r="X30" s="23" t="str">
        <f t="shared" si="1"/>
        <v/>
      </c>
      <c r="Y30" s="23" t="str">
        <f t="shared" si="2"/>
        <v/>
      </c>
      <c r="Z30" s="23" t="str">
        <f t="shared" si="3"/>
        <v/>
      </c>
      <c r="AA30" s="23" t="str">
        <f t="shared" si="4"/>
        <v/>
      </c>
      <c r="AB30" s="23" t="str">
        <f t="shared" si="5"/>
        <v/>
      </c>
      <c r="AC30" s="23" t="str">
        <f t="shared" si="6"/>
        <v/>
      </c>
      <c r="AD30" s="23" t="str">
        <f t="shared" si="7"/>
        <v/>
      </c>
      <c r="AF30" s="65"/>
      <c r="AG30" s="59" t="s">
        <v>7</v>
      </c>
      <c r="AH30" s="65"/>
      <c r="AJ30" s="65"/>
      <c r="AK30" s="65"/>
      <c r="AL30" s="78" t="str">
        <f t="shared" ref="AL30:AL52" si="9">IF(L30="","",16)</f>
        <v/>
      </c>
      <c r="AM30" s="65"/>
      <c r="AN30" s="65"/>
      <c r="AO30" s="65"/>
      <c r="AP30" s="65"/>
      <c r="AQ30" s="65"/>
      <c r="AR30" s="65"/>
      <c r="AS30" s="65"/>
      <c r="AT30" s="65"/>
      <c r="AU30" s="65"/>
      <c r="AV30" s="74"/>
    </row>
    <row r="31" spans="1:51" ht="13.5" x14ac:dyDescent="0.2">
      <c r="A31" s="31"/>
      <c r="B31" s="119">
        <v>14</v>
      </c>
      <c r="C31" s="128"/>
      <c r="D31" s="128"/>
      <c r="E31" s="131"/>
      <c r="F31" s="3"/>
      <c r="G31" s="3"/>
      <c r="H31" s="3"/>
      <c r="I31" s="3"/>
      <c r="J31" s="3"/>
      <c r="K31" s="125"/>
      <c r="L31" s="122"/>
      <c r="M31" s="50"/>
      <c r="P31" s="65"/>
      <c r="Q31" s="65"/>
      <c r="R31" s="25"/>
      <c r="S31" s="40">
        <v>4</v>
      </c>
      <c r="T31" s="25"/>
      <c r="U31" s="24"/>
      <c r="V31" s="25"/>
      <c r="X31" s="23" t="str">
        <f t="shared" si="1"/>
        <v/>
      </c>
      <c r="Y31" s="23" t="str">
        <f t="shared" si="2"/>
        <v/>
      </c>
      <c r="Z31" s="23" t="str">
        <f t="shared" si="3"/>
        <v/>
      </c>
      <c r="AA31" s="23" t="str">
        <f t="shared" si="4"/>
        <v/>
      </c>
      <c r="AB31" s="23" t="str">
        <f t="shared" si="5"/>
        <v/>
      </c>
      <c r="AC31" s="23" t="str">
        <f t="shared" si="6"/>
        <v/>
      </c>
      <c r="AD31" s="23" t="str">
        <f t="shared" si="7"/>
        <v/>
      </c>
      <c r="AF31" s="65"/>
      <c r="AG31" s="109" t="s">
        <v>58</v>
      </c>
      <c r="AH31" s="65"/>
      <c r="AJ31" s="65"/>
      <c r="AK31" s="65"/>
      <c r="AL31" s="78" t="str">
        <f t="shared" si="9"/>
        <v/>
      </c>
      <c r="AM31" s="65"/>
      <c r="AN31" s="65"/>
      <c r="AO31" s="65"/>
      <c r="AP31" s="65"/>
      <c r="AQ31" s="65"/>
      <c r="AR31" s="65"/>
      <c r="AS31" s="65"/>
      <c r="AT31" s="65"/>
      <c r="AU31" s="65"/>
      <c r="AV31" s="70"/>
    </row>
    <row r="32" spans="1:51" ht="13.5" x14ac:dyDescent="0.2">
      <c r="A32" s="31"/>
      <c r="B32" s="119">
        <v>15</v>
      </c>
      <c r="C32" s="128"/>
      <c r="D32" s="128"/>
      <c r="E32" s="131"/>
      <c r="F32" s="3"/>
      <c r="G32" s="3"/>
      <c r="H32" s="3"/>
      <c r="I32" s="3"/>
      <c r="J32" s="3"/>
      <c r="K32" s="125"/>
      <c r="L32" s="122"/>
      <c r="M32" s="50"/>
      <c r="P32" s="65"/>
      <c r="Q32" s="65"/>
      <c r="R32" s="25"/>
      <c r="S32" s="40">
        <v>5</v>
      </c>
      <c r="T32" s="25"/>
      <c r="U32" s="24"/>
      <c r="V32" s="25"/>
      <c r="X32" s="23" t="str">
        <f t="shared" si="1"/>
        <v/>
      </c>
      <c r="Y32" s="23" t="str">
        <f t="shared" si="2"/>
        <v/>
      </c>
      <c r="Z32" s="23" t="str">
        <f t="shared" si="3"/>
        <v/>
      </c>
      <c r="AA32" s="23" t="str">
        <f t="shared" si="4"/>
        <v/>
      </c>
      <c r="AB32" s="23" t="str">
        <f t="shared" si="5"/>
        <v/>
      </c>
      <c r="AC32" s="23" t="str">
        <f t="shared" si="6"/>
        <v/>
      </c>
      <c r="AD32" s="23" t="str">
        <f t="shared" si="7"/>
        <v/>
      </c>
      <c r="AF32" s="65"/>
      <c r="AG32" s="60" t="s">
        <v>39</v>
      </c>
      <c r="AH32" s="65"/>
      <c r="AJ32" s="65"/>
      <c r="AK32" s="65"/>
      <c r="AL32" s="78" t="str">
        <f t="shared" si="9"/>
        <v/>
      </c>
      <c r="AM32" s="65"/>
      <c r="AN32" s="65"/>
      <c r="AO32" s="65"/>
      <c r="AP32" s="65"/>
      <c r="AQ32" s="65"/>
      <c r="AR32" s="65"/>
      <c r="AS32" s="65"/>
      <c r="AT32" s="65"/>
      <c r="AU32" s="65"/>
      <c r="AV32" s="74"/>
      <c r="AW32" s="81"/>
    </row>
    <row r="33" spans="1:49" ht="13.5" x14ac:dyDescent="0.2">
      <c r="A33" s="31"/>
      <c r="B33" s="119">
        <v>16</v>
      </c>
      <c r="C33" s="128"/>
      <c r="D33" s="128"/>
      <c r="E33" s="131"/>
      <c r="F33" s="3"/>
      <c r="G33" s="3"/>
      <c r="H33" s="3"/>
      <c r="I33" s="3"/>
      <c r="J33" s="3"/>
      <c r="K33" s="125"/>
      <c r="L33" s="122"/>
      <c r="M33" s="50"/>
      <c r="P33" s="65"/>
      <c r="Q33" s="65"/>
      <c r="R33" s="25"/>
      <c r="S33" s="40">
        <v>6</v>
      </c>
      <c r="T33" s="25"/>
      <c r="U33" s="24"/>
      <c r="V33" s="25"/>
      <c r="X33" s="23" t="str">
        <f t="shared" si="1"/>
        <v/>
      </c>
      <c r="Y33" s="23" t="str">
        <f t="shared" si="2"/>
        <v/>
      </c>
      <c r="Z33" s="23" t="str">
        <f t="shared" si="3"/>
        <v/>
      </c>
      <c r="AA33" s="23" t="str">
        <f t="shared" si="4"/>
        <v/>
      </c>
      <c r="AB33" s="23" t="str">
        <f t="shared" si="5"/>
        <v/>
      </c>
      <c r="AC33" s="23" t="str">
        <f t="shared" si="6"/>
        <v/>
      </c>
      <c r="AD33" s="23" t="str">
        <f t="shared" si="7"/>
        <v/>
      </c>
      <c r="AF33" s="65"/>
      <c r="AG33" s="111" t="s">
        <v>13</v>
      </c>
      <c r="AH33" s="65"/>
      <c r="AJ33" s="65"/>
      <c r="AK33" s="65"/>
      <c r="AL33" s="78" t="str">
        <f t="shared" si="9"/>
        <v/>
      </c>
      <c r="AM33" s="65"/>
      <c r="AN33" s="65"/>
      <c r="AO33" s="65"/>
      <c r="AP33" s="65"/>
      <c r="AQ33" s="65"/>
      <c r="AR33" s="65"/>
      <c r="AS33" s="65"/>
      <c r="AT33" s="65"/>
      <c r="AU33" s="65"/>
      <c r="AV33" s="70"/>
      <c r="AW33" s="67"/>
    </row>
    <row r="34" spans="1:49" ht="13.5" x14ac:dyDescent="0.2">
      <c r="A34" s="31"/>
      <c r="B34" s="119">
        <v>17</v>
      </c>
      <c r="C34" s="128"/>
      <c r="D34" s="128"/>
      <c r="E34" s="131"/>
      <c r="F34" s="3"/>
      <c r="G34" s="3"/>
      <c r="H34" s="3"/>
      <c r="I34" s="3"/>
      <c r="J34" s="3"/>
      <c r="K34" s="125"/>
      <c r="L34" s="122"/>
      <c r="M34" s="50"/>
      <c r="P34" s="65"/>
      <c r="Q34" s="65"/>
      <c r="R34" s="25"/>
      <c r="S34" s="40">
        <v>7</v>
      </c>
      <c r="T34" s="25"/>
      <c r="U34" s="24"/>
      <c r="V34" s="25"/>
      <c r="X34" s="23" t="str">
        <f t="shared" si="1"/>
        <v/>
      </c>
      <c r="Y34" s="23" t="str">
        <f t="shared" si="2"/>
        <v/>
      </c>
      <c r="Z34" s="23" t="str">
        <f t="shared" si="3"/>
        <v/>
      </c>
      <c r="AA34" s="23" t="str">
        <f t="shared" si="4"/>
        <v/>
      </c>
      <c r="AB34" s="23" t="str">
        <f t="shared" si="5"/>
        <v/>
      </c>
      <c r="AC34" s="23" t="str">
        <f t="shared" si="6"/>
        <v/>
      </c>
      <c r="AD34" s="23" t="str">
        <f t="shared" si="7"/>
        <v/>
      </c>
      <c r="AF34" s="65"/>
      <c r="AG34" s="109" t="s">
        <v>59</v>
      </c>
      <c r="AH34" s="65"/>
      <c r="AJ34" s="65"/>
      <c r="AK34" s="65"/>
      <c r="AL34" s="78" t="str">
        <f t="shared" si="9"/>
        <v/>
      </c>
      <c r="AM34" s="65"/>
      <c r="AN34" s="65"/>
      <c r="AO34" s="65"/>
      <c r="AP34" s="65"/>
      <c r="AQ34" s="65"/>
      <c r="AR34" s="65"/>
      <c r="AS34" s="65"/>
      <c r="AT34" s="65"/>
      <c r="AU34" s="65"/>
      <c r="AV34" s="74"/>
    </row>
    <row r="35" spans="1:49" ht="13.5" x14ac:dyDescent="0.2">
      <c r="A35" s="31"/>
      <c r="B35" s="119">
        <v>18</v>
      </c>
      <c r="C35" s="128"/>
      <c r="D35" s="128"/>
      <c r="E35" s="131"/>
      <c r="F35" s="3"/>
      <c r="G35" s="3"/>
      <c r="H35" s="3"/>
      <c r="I35" s="3"/>
      <c r="J35" s="3"/>
      <c r="K35" s="125"/>
      <c r="L35" s="122"/>
      <c r="M35" s="50"/>
      <c r="P35" s="65"/>
      <c r="Q35" s="65"/>
      <c r="R35" s="25"/>
      <c r="S35" s="40">
        <v>8</v>
      </c>
      <c r="T35" s="25"/>
      <c r="U35" s="24"/>
      <c r="V35" s="25"/>
      <c r="X35" s="23" t="str">
        <f t="shared" si="1"/>
        <v/>
      </c>
      <c r="Y35" s="23" t="str">
        <f t="shared" si="2"/>
        <v/>
      </c>
      <c r="Z35" s="23" t="str">
        <f t="shared" si="3"/>
        <v/>
      </c>
      <c r="AA35" s="23" t="str">
        <f t="shared" si="4"/>
        <v/>
      </c>
      <c r="AB35" s="23" t="str">
        <f t="shared" si="5"/>
        <v/>
      </c>
      <c r="AC35" s="23" t="str">
        <f t="shared" si="6"/>
        <v/>
      </c>
      <c r="AD35" s="23" t="str">
        <f t="shared" si="7"/>
        <v/>
      </c>
      <c r="AF35" s="65"/>
      <c r="AG35" s="111" t="s">
        <v>13</v>
      </c>
      <c r="AH35" s="65"/>
      <c r="AJ35" s="65"/>
      <c r="AK35" s="65"/>
      <c r="AL35" s="78" t="str">
        <f t="shared" si="9"/>
        <v/>
      </c>
      <c r="AM35" s="65"/>
      <c r="AN35" s="65"/>
      <c r="AO35" s="65"/>
      <c r="AP35" s="65"/>
      <c r="AQ35" s="65"/>
      <c r="AR35" s="65"/>
      <c r="AS35" s="65"/>
      <c r="AT35" s="65"/>
      <c r="AU35" s="65"/>
      <c r="AV35" s="70"/>
    </row>
    <row r="36" spans="1:49" ht="13.5" x14ac:dyDescent="0.2">
      <c r="A36" s="31"/>
      <c r="B36" s="119">
        <v>19</v>
      </c>
      <c r="C36" s="128"/>
      <c r="D36" s="128"/>
      <c r="E36" s="131"/>
      <c r="F36" s="3"/>
      <c r="G36" s="3"/>
      <c r="H36" s="3"/>
      <c r="I36" s="3"/>
      <c r="J36" s="3"/>
      <c r="K36" s="125"/>
      <c r="L36" s="122"/>
      <c r="M36" s="50"/>
      <c r="P36" s="65"/>
      <c r="Q36" s="65"/>
      <c r="R36" s="25"/>
      <c r="S36" s="40">
        <v>9</v>
      </c>
      <c r="T36" s="25"/>
      <c r="U36" s="24"/>
      <c r="V36" s="25"/>
      <c r="X36" s="23" t="str">
        <f t="shared" si="1"/>
        <v/>
      </c>
      <c r="Y36" s="23" t="str">
        <f t="shared" si="2"/>
        <v/>
      </c>
      <c r="Z36" s="23" t="str">
        <f t="shared" si="3"/>
        <v/>
      </c>
      <c r="AA36" s="23" t="str">
        <f t="shared" si="4"/>
        <v/>
      </c>
      <c r="AB36" s="23" t="str">
        <f t="shared" si="5"/>
        <v/>
      </c>
      <c r="AC36" s="23" t="str">
        <f t="shared" si="6"/>
        <v/>
      </c>
      <c r="AD36" s="23" t="str">
        <f t="shared" si="7"/>
        <v/>
      </c>
      <c r="AF36" s="65"/>
      <c r="AG36" s="109" t="s">
        <v>60</v>
      </c>
      <c r="AH36" s="65"/>
      <c r="AJ36" s="65"/>
      <c r="AK36" s="65"/>
      <c r="AL36" s="78" t="str">
        <f t="shared" si="9"/>
        <v/>
      </c>
      <c r="AM36" s="65"/>
      <c r="AN36" s="65"/>
      <c r="AO36" s="65"/>
      <c r="AP36" s="65"/>
      <c r="AQ36" s="65"/>
      <c r="AR36" s="65"/>
      <c r="AS36" s="65"/>
      <c r="AT36" s="65"/>
      <c r="AU36" s="65"/>
      <c r="AV36" s="74"/>
      <c r="AW36" s="67"/>
    </row>
    <row r="37" spans="1:49" ht="13.5" x14ac:dyDescent="0.2">
      <c r="A37" s="31"/>
      <c r="B37" s="119">
        <v>20</v>
      </c>
      <c r="C37" s="128"/>
      <c r="D37" s="128"/>
      <c r="E37" s="131"/>
      <c r="F37" s="3"/>
      <c r="G37" s="3"/>
      <c r="H37" s="3"/>
      <c r="I37" s="3"/>
      <c r="J37" s="3"/>
      <c r="K37" s="125"/>
      <c r="L37" s="122"/>
      <c r="M37" s="50"/>
      <c r="P37" s="65"/>
      <c r="Q37" s="65"/>
      <c r="R37" s="25"/>
      <c r="S37" s="40">
        <v>10</v>
      </c>
      <c r="T37" s="25"/>
      <c r="U37" s="24"/>
      <c r="V37" s="25"/>
      <c r="X37" s="23" t="str">
        <f t="shared" si="1"/>
        <v/>
      </c>
      <c r="Y37" s="23" t="str">
        <f t="shared" si="2"/>
        <v/>
      </c>
      <c r="Z37" s="23" t="str">
        <f t="shared" si="3"/>
        <v/>
      </c>
      <c r="AA37" s="23" t="str">
        <f t="shared" si="4"/>
        <v/>
      </c>
      <c r="AB37" s="23" t="str">
        <f t="shared" si="5"/>
        <v/>
      </c>
      <c r="AC37" s="23" t="str">
        <f t="shared" si="6"/>
        <v/>
      </c>
      <c r="AD37" s="23" t="str">
        <f t="shared" si="7"/>
        <v/>
      </c>
      <c r="AF37" s="65"/>
      <c r="AG37" s="63" t="s">
        <v>61</v>
      </c>
      <c r="AH37" s="65"/>
      <c r="AJ37" s="65"/>
      <c r="AK37" s="65"/>
      <c r="AL37" s="78" t="str">
        <f t="shared" si="9"/>
        <v/>
      </c>
      <c r="AM37" s="65"/>
      <c r="AN37" s="65"/>
      <c r="AO37" s="65"/>
      <c r="AP37" s="65"/>
      <c r="AQ37" s="65"/>
      <c r="AR37" s="65"/>
      <c r="AS37" s="65"/>
      <c r="AT37" s="65"/>
      <c r="AU37" s="65"/>
      <c r="AV37" s="70"/>
      <c r="AW37" s="67"/>
    </row>
    <row r="38" spans="1:49" ht="13.5" x14ac:dyDescent="0.2">
      <c r="A38" s="31"/>
      <c r="B38" s="119">
        <v>21</v>
      </c>
      <c r="C38" s="128"/>
      <c r="D38" s="128"/>
      <c r="E38" s="131"/>
      <c r="F38" s="3"/>
      <c r="G38" s="3"/>
      <c r="H38" s="3"/>
      <c r="I38" s="3"/>
      <c r="J38" s="3"/>
      <c r="K38" s="125"/>
      <c r="L38" s="122"/>
      <c r="M38" s="50"/>
      <c r="P38" s="65"/>
      <c r="Q38" s="65"/>
      <c r="R38" s="25"/>
      <c r="S38" s="40">
        <v>11</v>
      </c>
      <c r="T38" s="25"/>
      <c r="U38" s="24"/>
      <c r="V38" s="25"/>
      <c r="X38" s="23" t="str">
        <f t="shared" si="1"/>
        <v/>
      </c>
      <c r="Y38" s="23" t="str">
        <f t="shared" si="2"/>
        <v/>
      </c>
      <c r="Z38" s="23" t="str">
        <f t="shared" si="3"/>
        <v/>
      </c>
      <c r="AA38" s="23" t="str">
        <f t="shared" si="4"/>
        <v/>
      </c>
      <c r="AB38" s="23" t="str">
        <f t="shared" si="5"/>
        <v/>
      </c>
      <c r="AC38" s="23" t="str">
        <f t="shared" si="6"/>
        <v/>
      </c>
      <c r="AD38" s="23" t="str">
        <f t="shared" si="7"/>
        <v/>
      </c>
      <c r="AF38" s="65"/>
      <c r="AG38" s="64" t="s">
        <v>37</v>
      </c>
      <c r="AH38" s="65"/>
      <c r="AJ38" s="65"/>
      <c r="AK38" s="65"/>
      <c r="AL38" s="78" t="str">
        <f t="shared" si="9"/>
        <v/>
      </c>
      <c r="AM38" s="65"/>
      <c r="AN38" s="65"/>
      <c r="AO38" s="65"/>
      <c r="AP38" s="65"/>
      <c r="AQ38" s="65"/>
      <c r="AR38" s="65"/>
      <c r="AS38" s="65"/>
      <c r="AT38" s="65"/>
      <c r="AU38" s="65"/>
      <c r="AV38" s="74"/>
      <c r="AW38" s="81"/>
    </row>
    <row r="39" spans="1:49" ht="13.5" x14ac:dyDescent="0.2">
      <c r="A39" s="31"/>
      <c r="B39" s="119">
        <v>22</v>
      </c>
      <c r="C39" s="128"/>
      <c r="D39" s="128"/>
      <c r="E39" s="131"/>
      <c r="F39" s="3"/>
      <c r="G39" s="3"/>
      <c r="H39" s="3"/>
      <c r="I39" s="3"/>
      <c r="J39" s="3"/>
      <c r="K39" s="125"/>
      <c r="L39" s="122"/>
      <c r="M39" s="50"/>
      <c r="P39" s="65"/>
      <c r="Q39" s="65"/>
      <c r="R39" s="25"/>
      <c r="S39" s="40">
        <v>12</v>
      </c>
      <c r="T39" s="25"/>
      <c r="U39" s="24"/>
      <c r="V39" s="25"/>
      <c r="X39" s="23" t="str">
        <f t="shared" si="1"/>
        <v/>
      </c>
      <c r="Y39" s="23" t="str">
        <f t="shared" si="2"/>
        <v/>
      </c>
      <c r="Z39" s="23" t="str">
        <f t="shared" si="3"/>
        <v/>
      </c>
      <c r="AA39" s="23" t="str">
        <f t="shared" si="4"/>
        <v/>
      </c>
      <c r="AB39" s="23" t="str">
        <f t="shared" si="5"/>
        <v/>
      </c>
      <c r="AC39" s="23" t="str">
        <f t="shared" si="6"/>
        <v/>
      </c>
      <c r="AD39" s="23" t="str">
        <f t="shared" si="7"/>
        <v/>
      </c>
      <c r="AF39" s="65"/>
      <c r="AG39" s="59" t="s">
        <v>40</v>
      </c>
      <c r="AH39" s="65"/>
      <c r="AJ39" s="65"/>
      <c r="AK39" s="65"/>
      <c r="AL39" s="78" t="str">
        <f t="shared" si="9"/>
        <v/>
      </c>
      <c r="AM39" s="65"/>
      <c r="AN39" s="65"/>
      <c r="AO39" s="65"/>
      <c r="AP39" s="65"/>
      <c r="AQ39" s="65"/>
      <c r="AR39" s="65"/>
      <c r="AS39" s="65"/>
      <c r="AT39" s="65"/>
      <c r="AU39" s="65"/>
      <c r="AV39" s="74"/>
      <c r="AW39" s="67"/>
    </row>
    <row r="40" spans="1:49" ht="13.5" x14ac:dyDescent="0.2">
      <c r="A40" s="31"/>
      <c r="B40" s="119">
        <v>23</v>
      </c>
      <c r="C40" s="128"/>
      <c r="D40" s="128"/>
      <c r="E40" s="131"/>
      <c r="F40" s="3"/>
      <c r="G40" s="3"/>
      <c r="H40" s="3"/>
      <c r="I40" s="3"/>
      <c r="J40" s="3"/>
      <c r="K40" s="125"/>
      <c r="L40" s="122"/>
      <c r="M40" s="50"/>
      <c r="P40" s="65"/>
      <c r="Q40" s="65"/>
      <c r="R40" s="25"/>
      <c r="S40" s="40">
        <v>13</v>
      </c>
      <c r="T40" s="25"/>
      <c r="U40" s="24"/>
      <c r="V40" s="25"/>
      <c r="X40" s="23" t="str">
        <f t="shared" si="1"/>
        <v/>
      </c>
      <c r="Y40" s="23" t="str">
        <f t="shared" si="2"/>
        <v/>
      </c>
      <c r="Z40" s="23" t="str">
        <f t="shared" si="3"/>
        <v/>
      </c>
      <c r="AA40" s="23" t="str">
        <f t="shared" si="4"/>
        <v/>
      </c>
      <c r="AB40" s="23" t="str">
        <f t="shared" si="5"/>
        <v/>
      </c>
      <c r="AC40" s="23" t="str">
        <f t="shared" si="6"/>
        <v/>
      </c>
      <c r="AD40" s="23" t="str">
        <f t="shared" si="7"/>
        <v/>
      </c>
      <c r="AF40" s="65"/>
      <c r="AG40" s="64" t="s">
        <v>38</v>
      </c>
      <c r="AH40" s="65"/>
      <c r="AJ40" s="65"/>
      <c r="AK40" s="65"/>
      <c r="AL40" s="78" t="str">
        <f t="shared" si="9"/>
        <v/>
      </c>
      <c r="AM40" s="65"/>
      <c r="AN40" s="65"/>
      <c r="AO40" s="65"/>
      <c r="AP40" s="65"/>
      <c r="AQ40" s="65"/>
      <c r="AR40" s="65"/>
      <c r="AS40" s="65"/>
      <c r="AT40" s="65"/>
      <c r="AU40" s="65"/>
      <c r="AV40" s="74"/>
      <c r="AW40" s="68"/>
    </row>
    <row r="41" spans="1:49" ht="13.5" x14ac:dyDescent="0.2">
      <c r="A41" s="31"/>
      <c r="B41" s="119">
        <v>24</v>
      </c>
      <c r="C41" s="128"/>
      <c r="D41" s="128"/>
      <c r="E41" s="131"/>
      <c r="F41" s="3"/>
      <c r="G41" s="3"/>
      <c r="H41" s="3"/>
      <c r="I41" s="3"/>
      <c r="J41" s="3"/>
      <c r="K41" s="125"/>
      <c r="L41" s="122"/>
      <c r="M41" s="50"/>
      <c r="P41" s="65"/>
      <c r="Q41" s="65"/>
      <c r="R41" s="25"/>
      <c r="S41" s="40">
        <v>14</v>
      </c>
      <c r="T41" s="25"/>
      <c r="U41" s="24"/>
      <c r="V41" s="25"/>
      <c r="X41" s="23" t="str">
        <f t="shared" si="1"/>
        <v/>
      </c>
      <c r="Y41" s="23" t="str">
        <f t="shared" si="2"/>
        <v/>
      </c>
      <c r="Z41" s="23" t="str">
        <f t="shared" si="3"/>
        <v/>
      </c>
      <c r="AA41" s="23" t="str">
        <f t="shared" si="4"/>
        <v/>
      </c>
      <c r="AB41" s="23" t="str">
        <f t="shared" si="5"/>
        <v/>
      </c>
      <c r="AC41" s="23" t="str">
        <f t="shared" si="6"/>
        <v/>
      </c>
      <c r="AD41" s="23" t="str">
        <f t="shared" si="7"/>
        <v/>
      </c>
      <c r="AF41" s="65"/>
      <c r="AG41" s="60"/>
      <c r="AH41" s="65"/>
      <c r="AJ41" s="65"/>
      <c r="AK41" s="65"/>
      <c r="AL41" s="78" t="str">
        <f t="shared" si="9"/>
        <v/>
      </c>
      <c r="AM41" s="65"/>
      <c r="AN41" s="65"/>
      <c r="AO41" s="65"/>
      <c r="AP41" s="65"/>
      <c r="AQ41" s="65"/>
      <c r="AR41" s="65"/>
      <c r="AS41" s="65"/>
      <c r="AT41" s="65"/>
      <c r="AU41" s="65"/>
      <c r="AV41" s="74"/>
    </row>
    <row r="42" spans="1:49" ht="14.25" thickBot="1" x14ac:dyDescent="0.25">
      <c r="A42" s="31"/>
      <c r="B42" s="119">
        <v>25</v>
      </c>
      <c r="C42" s="128"/>
      <c r="D42" s="128"/>
      <c r="E42" s="131"/>
      <c r="F42" s="3"/>
      <c r="G42" s="3"/>
      <c r="H42" s="3"/>
      <c r="I42" s="3"/>
      <c r="J42" s="3"/>
      <c r="K42" s="125"/>
      <c r="L42" s="122"/>
      <c r="M42" s="50"/>
      <c r="P42" s="65"/>
      <c r="Q42" s="65"/>
      <c r="R42" s="25"/>
      <c r="S42" s="41">
        <v>15</v>
      </c>
      <c r="T42" s="25"/>
      <c r="U42" s="24"/>
      <c r="V42" s="25"/>
      <c r="X42" s="23" t="str">
        <f t="shared" si="1"/>
        <v/>
      </c>
      <c r="Y42" s="23" t="str">
        <f t="shared" si="2"/>
        <v/>
      </c>
      <c r="Z42" s="23" t="str">
        <f t="shared" si="3"/>
        <v/>
      </c>
      <c r="AA42" s="23" t="str">
        <f t="shared" si="4"/>
        <v/>
      </c>
      <c r="AB42" s="23" t="str">
        <f t="shared" si="5"/>
        <v/>
      </c>
      <c r="AC42" s="23" t="str">
        <f t="shared" si="6"/>
        <v/>
      </c>
      <c r="AD42" s="23" t="str">
        <f t="shared" si="7"/>
        <v/>
      </c>
      <c r="AF42" s="65"/>
      <c r="AG42" s="117"/>
      <c r="AH42" s="65"/>
      <c r="AJ42" s="65"/>
      <c r="AK42" s="65"/>
      <c r="AL42" s="78" t="str">
        <f t="shared" si="9"/>
        <v/>
      </c>
      <c r="AM42" s="65"/>
      <c r="AN42" s="65"/>
      <c r="AO42" s="65"/>
      <c r="AP42" s="65"/>
      <c r="AQ42" s="65"/>
      <c r="AR42" s="65"/>
      <c r="AS42" s="65"/>
      <c r="AT42" s="65"/>
      <c r="AU42" s="65"/>
      <c r="AV42" s="74"/>
    </row>
    <row r="43" spans="1:49" ht="13.5" x14ac:dyDescent="0.2">
      <c r="A43" s="31"/>
      <c r="B43" s="119">
        <v>26</v>
      </c>
      <c r="C43" s="128"/>
      <c r="D43" s="128"/>
      <c r="E43" s="131"/>
      <c r="F43" s="3"/>
      <c r="G43" s="3"/>
      <c r="H43" s="3"/>
      <c r="I43" s="3"/>
      <c r="J43" s="3"/>
      <c r="K43" s="125"/>
      <c r="L43" s="122"/>
      <c r="M43" s="50"/>
      <c r="P43" s="65"/>
      <c r="Q43" s="65"/>
      <c r="R43" s="25"/>
      <c r="S43" s="25"/>
      <c r="T43" s="25"/>
      <c r="U43" s="24"/>
      <c r="V43" s="25"/>
      <c r="X43" s="23" t="str">
        <f t="shared" si="1"/>
        <v/>
      </c>
      <c r="Y43" s="23" t="str">
        <f t="shared" si="2"/>
        <v/>
      </c>
      <c r="Z43" s="23" t="str">
        <f t="shared" si="3"/>
        <v/>
      </c>
      <c r="AA43" s="23" t="str">
        <f t="shared" si="4"/>
        <v/>
      </c>
      <c r="AB43" s="23" t="str">
        <f t="shared" si="5"/>
        <v/>
      </c>
      <c r="AC43" s="23" t="str">
        <f t="shared" si="6"/>
        <v/>
      </c>
      <c r="AD43" s="23" t="str">
        <f t="shared" si="7"/>
        <v/>
      </c>
      <c r="AF43" s="65"/>
      <c r="AG43" s="117"/>
      <c r="AH43" s="65"/>
      <c r="AJ43" s="65"/>
      <c r="AK43" s="65"/>
      <c r="AL43" s="78" t="str">
        <f t="shared" si="9"/>
        <v/>
      </c>
      <c r="AM43" s="65"/>
      <c r="AN43" s="65"/>
      <c r="AO43" s="65"/>
      <c r="AP43" s="65"/>
      <c r="AQ43" s="65"/>
      <c r="AR43" s="65"/>
      <c r="AS43" s="65"/>
      <c r="AT43" s="65"/>
      <c r="AU43" s="65"/>
      <c r="AV43" s="74"/>
    </row>
    <row r="44" spans="1:49" ht="13.5" x14ac:dyDescent="0.2">
      <c r="A44" s="31"/>
      <c r="B44" s="119">
        <v>27</v>
      </c>
      <c r="C44" s="128"/>
      <c r="D44" s="128"/>
      <c r="E44" s="131"/>
      <c r="F44" s="3"/>
      <c r="G44" s="3"/>
      <c r="H44" s="3"/>
      <c r="I44" s="3"/>
      <c r="J44" s="3"/>
      <c r="K44" s="125"/>
      <c r="L44" s="122"/>
      <c r="M44" s="50"/>
      <c r="O44" s="69"/>
      <c r="P44" s="65"/>
      <c r="Q44" s="65"/>
      <c r="R44" s="65"/>
      <c r="S44" s="65"/>
      <c r="T44" s="65"/>
      <c r="U44" s="74"/>
      <c r="V44" s="65"/>
      <c r="X44" s="23" t="str">
        <f t="shared" si="1"/>
        <v/>
      </c>
      <c r="Y44" s="23" t="str">
        <f t="shared" si="2"/>
        <v/>
      </c>
      <c r="Z44" s="23" t="str">
        <f t="shared" si="3"/>
        <v/>
      </c>
      <c r="AA44" s="23" t="str">
        <f t="shared" si="4"/>
        <v/>
      </c>
      <c r="AB44" s="23" t="str">
        <f t="shared" si="5"/>
        <v/>
      </c>
      <c r="AC44" s="23" t="str">
        <f t="shared" si="6"/>
        <v/>
      </c>
      <c r="AD44" s="23" t="str">
        <f t="shared" si="7"/>
        <v/>
      </c>
      <c r="AF44" s="65"/>
      <c r="AG44" s="112"/>
      <c r="AH44" s="65"/>
      <c r="AJ44" s="65"/>
      <c r="AK44" s="65"/>
      <c r="AL44" s="78" t="str">
        <f t="shared" si="9"/>
        <v/>
      </c>
      <c r="AM44" s="65"/>
      <c r="AN44" s="65"/>
      <c r="AO44" s="65"/>
      <c r="AP44" s="65"/>
      <c r="AQ44" s="65"/>
      <c r="AR44" s="65"/>
      <c r="AS44" s="65"/>
      <c r="AT44" s="65"/>
      <c r="AU44" s="65"/>
      <c r="AV44" s="74"/>
      <c r="AW44" s="70"/>
    </row>
    <row r="45" spans="1:49" ht="13.5" x14ac:dyDescent="0.2">
      <c r="A45" s="31"/>
      <c r="B45" s="119">
        <v>28</v>
      </c>
      <c r="C45" s="128"/>
      <c r="D45" s="128"/>
      <c r="E45" s="131"/>
      <c r="F45" s="3"/>
      <c r="G45" s="3"/>
      <c r="H45" s="3"/>
      <c r="I45" s="3"/>
      <c r="J45" s="3"/>
      <c r="K45" s="125"/>
      <c r="L45" s="122"/>
      <c r="M45" s="50"/>
      <c r="O45" s="69"/>
      <c r="P45" s="65"/>
      <c r="Q45" s="65"/>
      <c r="R45" s="65"/>
      <c r="S45" s="65"/>
      <c r="T45" s="65"/>
      <c r="U45" s="74"/>
      <c r="V45" s="65"/>
      <c r="X45" s="23" t="str">
        <f t="shared" si="1"/>
        <v/>
      </c>
      <c r="Y45" s="23" t="str">
        <f t="shared" si="2"/>
        <v/>
      </c>
      <c r="Z45" s="23" t="str">
        <f t="shared" si="3"/>
        <v/>
      </c>
      <c r="AA45" s="23" t="str">
        <f t="shared" si="4"/>
        <v/>
      </c>
      <c r="AB45" s="23" t="str">
        <f t="shared" si="5"/>
        <v/>
      </c>
      <c r="AC45" s="23" t="str">
        <f t="shared" si="6"/>
        <v/>
      </c>
      <c r="AD45" s="23" t="str">
        <f t="shared" si="7"/>
        <v/>
      </c>
      <c r="AF45" s="65"/>
      <c r="AG45" s="113"/>
      <c r="AH45" s="65"/>
      <c r="AJ45" s="65"/>
      <c r="AK45" s="65"/>
      <c r="AL45" s="78" t="str">
        <f t="shared" si="9"/>
        <v/>
      </c>
      <c r="AM45" s="65"/>
      <c r="AN45" s="65"/>
      <c r="AO45" s="65"/>
      <c r="AP45" s="65"/>
      <c r="AQ45" s="65"/>
      <c r="AR45" s="65"/>
      <c r="AS45" s="65"/>
      <c r="AT45" s="65"/>
      <c r="AU45" s="65"/>
      <c r="AV45" s="74"/>
    </row>
    <row r="46" spans="1:49" ht="13.5" x14ac:dyDescent="0.2">
      <c r="A46" s="31"/>
      <c r="B46" s="119">
        <v>29</v>
      </c>
      <c r="C46" s="128"/>
      <c r="D46" s="128"/>
      <c r="E46" s="131"/>
      <c r="F46" s="3"/>
      <c r="G46" s="3"/>
      <c r="H46" s="3"/>
      <c r="I46" s="3"/>
      <c r="J46" s="3"/>
      <c r="K46" s="125"/>
      <c r="L46" s="122"/>
      <c r="M46" s="50"/>
      <c r="O46" s="69"/>
      <c r="P46" s="65"/>
      <c r="Q46" s="65"/>
      <c r="R46" s="65"/>
      <c r="S46" s="65"/>
      <c r="T46" s="65"/>
      <c r="U46" s="74"/>
      <c r="V46" s="65"/>
      <c r="X46" s="23" t="str">
        <f t="shared" si="1"/>
        <v/>
      </c>
      <c r="Y46" s="23" t="str">
        <f t="shared" si="2"/>
        <v/>
      </c>
      <c r="Z46" s="23" t="str">
        <f t="shared" si="3"/>
        <v/>
      </c>
      <c r="AA46" s="23" t="str">
        <f t="shared" si="4"/>
        <v/>
      </c>
      <c r="AB46" s="23" t="str">
        <f t="shared" si="5"/>
        <v/>
      </c>
      <c r="AC46" s="23" t="str">
        <f t="shared" si="6"/>
        <v/>
      </c>
      <c r="AD46" s="23" t="str">
        <f t="shared" si="7"/>
        <v/>
      </c>
      <c r="AF46" s="65"/>
      <c r="AG46" s="61" t="s">
        <v>33</v>
      </c>
      <c r="AH46" s="65"/>
      <c r="AJ46" s="65"/>
      <c r="AK46" s="65"/>
      <c r="AL46" s="78" t="str">
        <f t="shared" si="9"/>
        <v/>
      </c>
      <c r="AM46" s="65"/>
      <c r="AN46" s="65"/>
      <c r="AO46" s="65"/>
      <c r="AP46" s="65"/>
      <c r="AQ46" s="65"/>
      <c r="AR46" s="65"/>
      <c r="AS46" s="65"/>
      <c r="AT46" s="65"/>
      <c r="AU46" s="65"/>
      <c r="AV46" s="74"/>
    </row>
    <row r="47" spans="1:49" ht="13.5" x14ac:dyDescent="0.2">
      <c r="A47" s="31"/>
      <c r="B47" s="119">
        <v>30</v>
      </c>
      <c r="C47" s="128"/>
      <c r="D47" s="128"/>
      <c r="E47" s="131"/>
      <c r="F47" s="3"/>
      <c r="G47" s="3"/>
      <c r="H47" s="3"/>
      <c r="I47" s="3"/>
      <c r="J47" s="3"/>
      <c r="K47" s="125"/>
      <c r="L47" s="122"/>
      <c r="M47" s="50"/>
      <c r="O47" s="69"/>
      <c r="P47" s="65"/>
      <c r="Q47" s="65"/>
      <c r="R47" s="65"/>
      <c r="S47" s="65"/>
      <c r="T47" s="65"/>
      <c r="U47" s="74"/>
      <c r="V47" s="65"/>
      <c r="X47" s="23" t="str">
        <f t="shared" si="1"/>
        <v/>
      </c>
      <c r="Y47" s="23" t="str">
        <f t="shared" si="2"/>
        <v/>
      </c>
      <c r="Z47" s="23" t="str">
        <f t="shared" si="3"/>
        <v/>
      </c>
      <c r="AA47" s="23" t="str">
        <f t="shared" si="4"/>
        <v/>
      </c>
      <c r="AB47" s="23" t="str">
        <f t="shared" si="5"/>
        <v/>
      </c>
      <c r="AC47" s="23" t="str">
        <f t="shared" si="6"/>
        <v/>
      </c>
      <c r="AD47" s="23" t="str">
        <f t="shared" si="7"/>
        <v/>
      </c>
      <c r="AF47" s="65"/>
      <c r="AG47" s="62"/>
      <c r="AH47" s="65"/>
      <c r="AI47" s="65"/>
      <c r="AJ47" s="65"/>
      <c r="AK47" s="65"/>
      <c r="AL47" s="78" t="str">
        <f t="shared" si="9"/>
        <v/>
      </c>
      <c r="AM47" s="65"/>
      <c r="AN47" s="65"/>
      <c r="AO47" s="65"/>
      <c r="AP47" s="65"/>
      <c r="AQ47" s="65"/>
      <c r="AR47" s="65"/>
      <c r="AS47" s="65"/>
      <c r="AT47" s="65"/>
      <c r="AU47" s="65"/>
      <c r="AV47" s="74"/>
    </row>
    <row r="48" spans="1:49" ht="13.5" x14ac:dyDescent="0.2">
      <c r="A48" s="31"/>
      <c r="B48" s="119">
        <v>31</v>
      </c>
      <c r="C48" s="128"/>
      <c r="D48" s="128"/>
      <c r="E48" s="131"/>
      <c r="F48" s="3"/>
      <c r="G48" s="3"/>
      <c r="H48" s="3"/>
      <c r="I48" s="3"/>
      <c r="J48" s="3"/>
      <c r="K48" s="125"/>
      <c r="L48" s="122"/>
      <c r="M48" s="50"/>
      <c r="O48" s="69"/>
      <c r="P48" s="65"/>
      <c r="Q48" s="65"/>
      <c r="R48" s="65"/>
      <c r="S48" s="65"/>
      <c r="T48" s="65"/>
      <c r="U48" s="74"/>
      <c r="V48" s="65"/>
      <c r="X48" s="23" t="str">
        <f t="shared" si="1"/>
        <v/>
      </c>
      <c r="Y48" s="23" t="str">
        <f t="shared" si="2"/>
        <v/>
      </c>
      <c r="Z48" s="23" t="str">
        <f t="shared" si="3"/>
        <v/>
      </c>
      <c r="AA48" s="23" t="str">
        <f t="shared" si="4"/>
        <v/>
      </c>
      <c r="AB48" s="23" t="str">
        <f t="shared" si="5"/>
        <v/>
      </c>
      <c r="AC48" s="23" t="str">
        <f t="shared" si="6"/>
        <v/>
      </c>
      <c r="AD48" s="23" t="str">
        <f t="shared" si="7"/>
        <v/>
      </c>
      <c r="AF48" s="65"/>
      <c r="AH48" s="65"/>
      <c r="AI48" s="65"/>
      <c r="AJ48" s="65"/>
      <c r="AK48" s="65"/>
      <c r="AL48" s="78" t="str">
        <f t="shared" si="9"/>
        <v/>
      </c>
      <c r="AM48" s="65"/>
      <c r="AN48" s="65"/>
      <c r="AO48" s="65"/>
      <c r="AP48" s="65"/>
      <c r="AQ48" s="65"/>
      <c r="AR48" s="65"/>
      <c r="AS48" s="65"/>
      <c r="AT48" s="65"/>
      <c r="AU48" s="65"/>
      <c r="AV48" s="74"/>
    </row>
    <row r="49" spans="1:52" ht="13.5" x14ac:dyDescent="0.2">
      <c r="A49" s="31"/>
      <c r="B49" s="119">
        <v>32</v>
      </c>
      <c r="C49" s="128"/>
      <c r="D49" s="128"/>
      <c r="E49" s="131"/>
      <c r="F49" s="3"/>
      <c r="G49" s="3"/>
      <c r="H49" s="3"/>
      <c r="I49" s="3"/>
      <c r="J49" s="3"/>
      <c r="K49" s="125"/>
      <c r="L49" s="122"/>
      <c r="M49" s="50"/>
      <c r="O49" s="69"/>
      <c r="P49" s="65"/>
      <c r="Q49" s="65"/>
      <c r="R49" s="65"/>
      <c r="S49" s="65"/>
      <c r="T49" s="65"/>
      <c r="U49" s="74"/>
      <c r="V49" s="65"/>
      <c r="X49" s="23" t="str">
        <f t="shared" si="1"/>
        <v/>
      </c>
      <c r="Y49" s="23" t="str">
        <f t="shared" si="2"/>
        <v/>
      </c>
      <c r="Z49" s="23" t="str">
        <f t="shared" si="3"/>
        <v/>
      </c>
      <c r="AA49" s="23" t="str">
        <f t="shared" si="4"/>
        <v/>
      </c>
      <c r="AB49" s="23" t="str">
        <f t="shared" si="5"/>
        <v/>
      </c>
      <c r="AC49" s="23" t="str">
        <f t="shared" si="6"/>
        <v/>
      </c>
      <c r="AD49" s="23" t="str">
        <f t="shared" si="7"/>
        <v/>
      </c>
      <c r="AF49" s="65"/>
      <c r="AG49" s="69"/>
      <c r="AH49" s="65"/>
      <c r="AI49" s="65"/>
      <c r="AJ49" s="65"/>
      <c r="AK49" s="65"/>
      <c r="AL49" s="78" t="str">
        <f t="shared" si="9"/>
        <v/>
      </c>
      <c r="AM49" s="65"/>
      <c r="AN49" s="65"/>
      <c r="AO49" s="65"/>
      <c r="AP49" s="65"/>
      <c r="AQ49" s="65"/>
      <c r="AR49" s="65"/>
      <c r="AS49" s="65"/>
      <c r="AT49" s="65"/>
      <c r="AU49" s="65"/>
      <c r="AV49" s="74"/>
    </row>
    <row r="50" spans="1:52" ht="13.5" x14ac:dyDescent="0.2">
      <c r="A50" s="31"/>
      <c r="B50" s="119">
        <v>33</v>
      </c>
      <c r="C50" s="128"/>
      <c r="D50" s="128"/>
      <c r="E50" s="131"/>
      <c r="F50" s="3"/>
      <c r="G50" s="3"/>
      <c r="H50" s="3"/>
      <c r="I50" s="3"/>
      <c r="J50" s="3"/>
      <c r="K50" s="125"/>
      <c r="L50" s="122"/>
      <c r="M50" s="50"/>
      <c r="O50" s="69"/>
      <c r="P50" s="65"/>
      <c r="Q50" s="65"/>
      <c r="R50" s="65"/>
      <c r="S50" s="65"/>
      <c r="T50" s="65"/>
      <c r="U50" s="74"/>
      <c r="V50" s="65"/>
      <c r="X50" s="23" t="str">
        <f t="shared" si="1"/>
        <v/>
      </c>
      <c r="Y50" s="23" t="str">
        <f t="shared" si="2"/>
        <v/>
      </c>
      <c r="Z50" s="23" t="str">
        <f t="shared" si="3"/>
        <v/>
      </c>
      <c r="AA50" s="23" t="str">
        <f t="shared" si="4"/>
        <v/>
      </c>
      <c r="AB50" s="23" t="str">
        <f t="shared" si="5"/>
        <v/>
      </c>
      <c r="AC50" s="23" t="str">
        <f t="shared" si="6"/>
        <v/>
      </c>
      <c r="AD50" s="23" t="str">
        <f t="shared" si="7"/>
        <v/>
      </c>
      <c r="AF50" s="65"/>
      <c r="AG50" s="65"/>
      <c r="AH50" s="65"/>
      <c r="AI50" s="65"/>
      <c r="AJ50" s="65"/>
      <c r="AK50" s="65"/>
      <c r="AL50" s="78" t="str">
        <f t="shared" si="9"/>
        <v/>
      </c>
      <c r="AM50" s="65"/>
      <c r="AN50" s="65"/>
      <c r="AO50" s="65"/>
      <c r="AP50" s="65"/>
      <c r="AQ50" s="65"/>
      <c r="AR50" s="65"/>
      <c r="AS50" s="65"/>
      <c r="AT50" s="65"/>
      <c r="AU50" s="65"/>
      <c r="AV50" s="74"/>
    </row>
    <row r="51" spans="1:52" ht="13.5" x14ac:dyDescent="0.2">
      <c r="A51" s="31"/>
      <c r="B51" s="119">
        <v>34</v>
      </c>
      <c r="C51" s="128"/>
      <c r="D51" s="128"/>
      <c r="E51" s="131"/>
      <c r="F51" s="3"/>
      <c r="G51" s="3"/>
      <c r="H51" s="3"/>
      <c r="I51" s="3"/>
      <c r="J51" s="3"/>
      <c r="K51" s="125"/>
      <c r="L51" s="122"/>
      <c r="M51" s="50"/>
      <c r="O51" s="69"/>
      <c r="P51" s="65"/>
      <c r="Q51" s="65"/>
      <c r="R51" s="65"/>
      <c r="S51" s="65"/>
      <c r="T51" s="65"/>
      <c r="U51" s="74"/>
      <c r="V51" s="65"/>
      <c r="X51" s="23" t="str">
        <f t="shared" si="1"/>
        <v/>
      </c>
      <c r="Y51" s="23" t="str">
        <f t="shared" si="2"/>
        <v/>
      </c>
      <c r="Z51" s="23" t="str">
        <f t="shared" si="3"/>
        <v/>
      </c>
      <c r="AA51" s="23" t="str">
        <f t="shared" si="4"/>
        <v/>
      </c>
      <c r="AB51" s="23" t="str">
        <f t="shared" si="5"/>
        <v/>
      </c>
      <c r="AC51" s="23" t="str">
        <f t="shared" si="6"/>
        <v/>
      </c>
      <c r="AD51" s="23" t="str">
        <f t="shared" si="7"/>
        <v/>
      </c>
      <c r="AF51" s="65"/>
      <c r="AG51" s="77" t="s">
        <v>47</v>
      </c>
      <c r="AH51" s="65"/>
      <c r="AI51" s="65"/>
      <c r="AJ51" s="65"/>
      <c r="AK51" s="65"/>
      <c r="AL51" s="78" t="str">
        <f t="shared" si="9"/>
        <v/>
      </c>
      <c r="AM51" s="65"/>
      <c r="AN51" s="65"/>
      <c r="AO51" s="65"/>
      <c r="AP51" s="65"/>
      <c r="AQ51" s="65"/>
      <c r="AR51" s="65"/>
      <c r="AS51" s="65"/>
      <c r="AT51" s="65"/>
      <c r="AU51" s="65"/>
      <c r="AV51" s="74"/>
    </row>
    <row r="52" spans="1:52" s="68" customFormat="1" ht="14.25" thickBot="1" x14ac:dyDescent="0.25">
      <c r="A52" s="31"/>
      <c r="B52" s="120">
        <v>35</v>
      </c>
      <c r="C52" s="129"/>
      <c r="D52" s="129"/>
      <c r="E52" s="132"/>
      <c r="F52" s="4"/>
      <c r="G52" s="4"/>
      <c r="H52" s="4"/>
      <c r="I52" s="4"/>
      <c r="J52" s="4"/>
      <c r="K52" s="126"/>
      <c r="L52" s="123"/>
      <c r="M52" s="50"/>
      <c r="N52" s="1"/>
      <c r="O52" s="69"/>
      <c r="P52" s="65"/>
      <c r="Q52" s="65"/>
      <c r="R52" s="65"/>
      <c r="S52" s="65"/>
      <c r="T52" s="65"/>
      <c r="U52" s="74"/>
      <c r="V52" s="65"/>
      <c r="W52" s="1"/>
      <c r="X52" s="23" t="str">
        <f t="shared" si="1"/>
        <v/>
      </c>
      <c r="Y52" s="23" t="str">
        <f t="shared" si="2"/>
        <v/>
      </c>
      <c r="Z52" s="23" t="str">
        <f t="shared" si="3"/>
        <v/>
      </c>
      <c r="AA52" s="23" t="str">
        <f t="shared" si="4"/>
        <v/>
      </c>
      <c r="AB52" s="23" t="str">
        <f t="shared" si="5"/>
        <v/>
      </c>
      <c r="AC52" s="23" t="str">
        <f t="shared" si="6"/>
        <v/>
      </c>
      <c r="AD52" s="23" t="str">
        <f t="shared" si="7"/>
        <v/>
      </c>
      <c r="AE52" s="1"/>
      <c r="AF52" s="65"/>
      <c r="AG52" s="92" t="s">
        <v>48</v>
      </c>
      <c r="AH52" s="65"/>
      <c r="AI52" s="65"/>
      <c r="AJ52" s="65"/>
      <c r="AK52" s="65"/>
      <c r="AL52" s="78" t="str">
        <f t="shared" si="9"/>
        <v/>
      </c>
      <c r="AM52" s="65"/>
      <c r="AN52" s="65"/>
      <c r="AO52" s="65"/>
      <c r="AP52" s="65"/>
      <c r="AQ52" s="65"/>
      <c r="AR52" s="65"/>
      <c r="AS52" s="65"/>
      <c r="AT52" s="65"/>
      <c r="AU52" s="65"/>
      <c r="AV52" s="74"/>
      <c r="AW52" s="69"/>
      <c r="AX52" s="69"/>
      <c r="AY52" s="67"/>
    </row>
    <row r="53" spans="1:52" s="68" customFormat="1" ht="13.5" thickBot="1" x14ac:dyDescent="0.25">
      <c r="A53" s="31"/>
      <c r="B53" s="175" t="s">
        <v>17</v>
      </c>
      <c r="C53" s="176"/>
      <c r="D53" s="91"/>
      <c r="E53" s="26" t="str">
        <f t="shared" ref="E53:K53" si="10">IF(COUNT(E18:E52)&gt;0,SUM(E18:E52)/COUNT(E18:E52),"")</f>
        <v/>
      </c>
      <c r="F53" s="26" t="str">
        <f t="shared" si="10"/>
        <v/>
      </c>
      <c r="G53" s="26" t="str">
        <f t="shared" si="10"/>
        <v/>
      </c>
      <c r="H53" s="26" t="str">
        <f t="shared" si="10"/>
        <v/>
      </c>
      <c r="I53" s="26" t="str">
        <f t="shared" si="10"/>
        <v/>
      </c>
      <c r="J53" s="26" t="str">
        <f t="shared" si="10"/>
        <v/>
      </c>
      <c r="K53" s="26" t="str">
        <f t="shared" si="10"/>
        <v/>
      </c>
      <c r="L53" s="27" t="s">
        <v>13</v>
      </c>
      <c r="M53" s="33"/>
      <c r="N53" s="1"/>
      <c r="O53" s="69"/>
      <c r="P53" s="65"/>
      <c r="Q53" s="65"/>
      <c r="R53" s="71"/>
      <c r="S53" s="71"/>
      <c r="T53" s="71"/>
      <c r="U53" s="70"/>
      <c r="V53" s="65"/>
      <c r="W53" s="1"/>
      <c r="X53" s="24"/>
      <c r="Y53" s="24"/>
      <c r="Z53" s="45" t="s">
        <v>10</v>
      </c>
      <c r="AA53" s="21">
        <f>SUM(X18:AD52)</f>
        <v>0</v>
      </c>
      <c r="AB53" s="21">
        <f>COUNT(X18:AD52)</f>
        <v>0</v>
      </c>
      <c r="AC53" s="46" t="s">
        <v>11</v>
      </c>
      <c r="AD53" s="24"/>
      <c r="AE53" s="1"/>
      <c r="AF53" s="77"/>
      <c r="AG53" s="92" t="s">
        <v>73</v>
      </c>
      <c r="AH53" s="71"/>
      <c r="AI53" s="65"/>
      <c r="AJ53" s="71"/>
      <c r="AK53" s="71"/>
      <c r="AL53" s="82"/>
      <c r="AM53" s="65"/>
      <c r="AN53" s="65"/>
      <c r="AO53" s="65"/>
      <c r="AP53" s="65"/>
      <c r="AQ53" s="83"/>
      <c r="AR53" s="71"/>
      <c r="AS53" s="71"/>
      <c r="AT53" s="84"/>
      <c r="AU53" s="65"/>
      <c r="AV53" s="74"/>
      <c r="AW53" s="69"/>
      <c r="AX53" s="69"/>
      <c r="AY53" s="67"/>
    </row>
    <row r="54" spans="1:52" s="68" customFormat="1" ht="14.25" thickBot="1" x14ac:dyDescent="0.25">
      <c r="A54" s="31"/>
      <c r="B54" s="169" t="s">
        <v>16</v>
      </c>
      <c r="C54" s="170"/>
      <c r="D54" s="90"/>
      <c r="E54" s="5"/>
      <c r="F54" s="5"/>
      <c r="G54" s="5"/>
      <c r="H54" s="5"/>
      <c r="I54" s="5"/>
      <c r="J54" s="5"/>
      <c r="K54" s="5"/>
      <c r="L54" s="9" t="s">
        <v>13</v>
      </c>
      <c r="M54" s="33"/>
      <c r="N54" s="1"/>
      <c r="O54" s="69"/>
      <c r="P54" s="198"/>
      <c r="Q54" s="198"/>
      <c r="R54" s="75"/>
      <c r="S54" s="198"/>
      <c r="T54" s="198"/>
      <c r="U54" s="70"/>
      <c r="V54" s="65"/>
      <c r="W54" s="1"/>
      <c r="X54" s="22"/>
      <c r="Y54" s="22"/>
      <c r="Z54" s="22"/>
      <c r="AA54" s="196" t="str">
        <f>IF(AB53=0,"",AA53/AB53)</f>
        <v/>
      </c>
      <c r="AB54" s="197"/>
      <c r="AC54" s="22"/>
      <c r="AD54" s="22"/>
      <c r="AE54" s="1"/>
      <c r="AF54" s="77"/>
      <c r="AG54" s="198"/>
      <c r="AH54" s="198"/>
      <c r="AI54" s="72"/>
      <c r="AJ54" s="198"/>
      <c r="AK54" s="198"/>
      <c r="AL54" s="82"/>
      <c r="AM54" s="65"/>
      <c r="AN54" s="72"/>
      <c r="AO54" s="72"/>
      <c r="AP54" s="72"/>
      <c r="AQ54" s="72"/>
      <c r="AR54" s="198"/>
      <c r="AS54" s="198"/>
      <c r="AT54" s="72"/>
      <c r="AU54" s="72"/>
      <c r="AV54" s="74"/>
      <c r="AW54" s="69"/>
      <c r="AX54" s="69"/>
      <c r="AY54" s="67"/>
    </row>
    <row r="55" spans="1:52" ht="3.95" customHeight="1" x14ac:dyDescent="0.2">
      <c r="A55" s="31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3"/>
      <c r="O55" s="69"/>
      <c r="P55" s="72"/>
      <c r="Q55" s="72"/>
      <c r="R55" s="70"/>
      <c r="S55" s="70"/>
      <c r="T55" s="70"/>
      <c r="U55" s="70"/>
      <c r="V55" s="70"/>
      <c r="W55" s="22"/>
      <c r="X55" s="22"/>
      <c r="Y55" s="22"/>
      <c r="Z55" s="22"/>
      <c r="AA55" s="22"/>
      <c r="AB55" s="22"/>
      <c r="AC55" s="22"/>
      <c r="AD55" s="22"/>
      <c r="AE55" s="22"/>
      <c r="AF55" s="72"/>
      <c r="AG55" s="72"/>
      <c r="AH55" s="72"/>
      <c r="AI55" s="72"/>
      <c r="AJ55" s="72"/>
      <c r="AK55" s="72"/>
      <c r="AL55" s="72"/>
      <c r="AM55" s="72"/>
      <c r="AN55" s="72"/>
      <c r="AO55" s="72"/>
      <c r="AP55" s="72"/>
      <c r="AQ55" s="72"/>
      <c r="AR55" s="72"/>
      <c r="AS55" s="72"/>
      <c r="AT55" s="72"/>
      <c r="AU55" s="72"/>
      <c r="AV55" s="70"/>
      <c r="AY55" s="85" t="s">
        <v>32</v>
      </c>
      <c r="AZ55" s="85" t="s">
        <v>32</v>
      </c>
    </row>
    <row r="56" spans="1:52" x14ac:dyDescent="0.2">
      <c r="A56" s="31"/>
      <c r="B56" s="159" t="s">
        <v>74</v>
      </c>
      <c r="C56" s="159"/>
      <c r="D56" s="159"/>
      <c r="E56" s="159"/>
      <c r="F56" s="159"/>
      <c r="G56" s="159"/>
      <c r="H56" s="159"/>
      <c r="I56" s="159"/>
      <c r="J56" s="160"/>
      <c r="K56" s="182" t="str">
        <f>IF(COUNTBLANK(L18:L52)&lt;35,COUNTA(L18:L52),"")</f>
        <v/>
      </c>
      <c r="L56" s="183"/>
      <c r="M56" s="33"/>
      <c r="O56" s="69"/>
      <c r="P56" s="189"/>
      <c r="Q56" s="189"/>
      <c r="R56" s="189"/>
      <c r="S56" s="189"/>
      <c r="T56" s="189"/>
      <c r="U56" s="189"/>
      <c r="V56" s="189"/>
      <c r="W56" s="43"/>
      <c r="X56" s="43"/>
      <c r="Y56" s="43"/>
      <c r="Z56" s="43"/>
      <c r="AA56" s="43"/>
      <c r="AB56" s="43"/>
      <c r="AC56" s="43"/>
      <c r="AD56" s="43"/>
      <c r="AE56" s="22"/>
      <c r="AF56" s="77"/>
      <c r="AG56" s="77"/>
      <c r="AH56" s="77"/>
      <c r="AI56" s="77"/>
      <c r="AJ56" s="77"/>
      <c r="AK56" s="77"/>
      <c r="AL56" s="77"/>
      <c r="AM56" s="77"/>
      <c r="AN56" s="77"/>
      <c r="AO56" s="77"/>
      <c r="AP56" s="77"/>
      <c r="AQ56" s="77"/>
      <c r="AR56" s="77"/>
      <c r="AS56" s="77"/>
      <c r="AT56" s="77"/>
      <c r="AU56" s="77"/>
      <c r="AV56" s="70"/>
      <c r="AY56" s="68"/>
    </row>
    <row r="57" spans="1:52" x14ac:dyDescent="0.2">
      <c r="A57" s="31"/>
      <c r="B57" s="159"/>
      <c r="C57" s="159"/>
      <c r="D57" s="159"/>
      <c r="E57" s="159"/>
      <c r="F57" s="159"/>
      <c r="G57" s="159"/>
      <c r="H57" s="159"/>
      <c r="I57" s="159"/>
      <c r="J57" s="160"/>
      <c r="K57" s="184"/>
      <c r="L57" s="185"/>
      <c r="M57" s="33"/>
      <c r="O57" s="69"/>
      <c r="P57" s="189"/>
      <c r="Q57" s="189"/>
      <c r="R57" s="189"/>
      <c r="S57" s="189"/>
      <c r="T57" s="189"/>
      <c r="U57" s="189"/>
      <c r="V57" s="189"/>
      <c r="W57" s="43"/>
      <c r="X57" s="43"/>
      <c r="Y57" s="43"/>
      <c r="Z57" s="43"/>
      <c r="AA57" s="43"/>
      <c r="AB57" s="43"/>
      <c r="AC57" s="43"/>
      <c r="AD57" s="43"/>
      <c r="AE57" s="22"/>
      <c r="AF57" s="77"/>
      <c r="AG57" s="77"/>
      <c r="AH57" s="86"/>
      <c r="AI57" s="86"/>
      <c r="AJ57" s="86"/>
      <c r="AK57" s="86"/>
      <c r="AL57" s="77"/>
      <c r="AM57" s="77"/>
      <c r="AN57" s="77"/>
      <c r="AO57" s="77"/>
      <c r="AP57" s="77"/>
      <c r="AQ57" s="77"/>
      <c r="AR57" s="77"/>
      <c r="AS57" s="77"/>
      <c r="AT57" s="77"/>
      <c r="AU57" s="77"/>
      <c r="AY57" s="68"/>
    </row>
    <row r="58" spans="1:52" ht="3.75" customHeight="1" x14ac:dyDescent="0.2">
      <c r="A58" s="31"/>
      <c r="B58" s="89"/>
      <c r="C58" s="89"/>
      <c r="D58" s="89"/>
      <c r="E58" s="89"/>
      <c r="F58" s="89"/>
      <c r="G58" s="89"/>
      <c r="H58" s="89"/>
      <c r="I58" s="89"/>
      <c r="J58" s="89"/>
      <c r="K58" s="93"/>
      <c r="L58" s="93"/>
      <c r="M58" s="33"/>
      <c r="O58" s="69"/>
      <c r="P58" s="189"/>
      <c r="Q58" s="189"/>
      <c r="R58" s="189"/>
      <c r="S58" s="189"/>
      <c r="T58" s="189"/>
      <c r="U58" s="189"/>
      <c r="V58" s="189"/>
      <c r="W58" s="43"/>
      <c r="X58" s="43"/>
      <c r="Y58" s="43"/>
      <c r="Z58" s="43"/>
      <c r="AA58" s="43"/>
      <c r="AB58" s="43"/>
      <c r="AC58" s="43"/>
      <c r="AD58" s="43"/>
      <c r="AE58" s="22"/>
      <c r="AF58" s="77"/>
      <c r="AG58" s="77"/>
      <c r="AH58" s="86"/>
      <c r="AI58" s="86"/>
      <c r="AJ58" s="86"/>
      <c r="AK58" s="86"/>
      <c r="AL58" s="77"/>
      <c r="AM58" s="77"/>
      <c r="AN58" s="77"/>
      <c r="AO58" s="77"/>
      <c r="AP58" s="77"/>
      <c r="AQ58" s="77"/>
      <c r="AR58" s="77"/>
      <c r="AS58" s="77"/>
      <c r="AT58" s="77"/>
      <c r="AU58" s="77"/>
      <c r="AY58" s="68"/>
    </row>
    <row r="59" spans="1:52" ht="24" customHeight="1" x14ac:dyDescent="0.2">
      <c r="A59" s="31"/>
      <c r="B59" s="89"/>
      <c r="C59" s="133"/>
      <c r="D59" s="153" t="s">
        <v>87</v>
      </c>
      <c r="E59" s="96"/>
      <c r="F59" s="133" t="s">
        <v>47</v>
      </c>
      <c r="G59" s="218" t="str">
        <f>IF(COUNTBLANK(L18:L52)&lt;35,COUNTIF(D18:D52,"m"),"")</f>
        <v/>
      </c>
      <c r="H59" s="219"/>
      <c r="I59" s="133"/>
      <c r="J59" s="134" t="s">
        <v>48</v>
      </c>
      <c r="K59" s="216" t="str">
        <f>IF(COUNTBLANK(L18:L52)&lt;35,COUNTIF(D18:D52,"w"),"")</f>
        <v/>
      </c>
      <c r="L59" s="217"/>
      <c r="M59" s="33"/>
      <c r="O59" s="69"/>
      <c r="P59" s="189"/>
      <c r="Q59" s="189"/>
      <c r="R59" s="189"/>
      <c r="S59" s="189"/>
      <c r="T59" s="189"/>
      <c r="U59" s="189"/>
      <c r="V59" s="189"/>
      <c r="W59" s="43"/>
      <c r="X59" s="43"/>
      <c r="Y59" s="43"/>
      <c r="Z59" s="43"/>
      <c r="AA59" s="43"/>
      <c r="AB59" s="43"/>
      <c r="AC59" s="43"/>
      <c r="AD59" s="43"/>
      <c r="AE59" s="22"/>
      <c r="AF59" s="77"/>
      <c r="AG59" s="77"/>
      <c r="AH59" s="86"/>
      <c r="AI59" s="86"/>
      <c r="AJ59" s="86"/>
      <c r="AK59" s="86"/>
      <c r="AL59" s="77"/>
      <c r="AM59" s="77"/>
      <c r="AN59" s="77"/>
      <c r="AO59" s="77"/>
      <c r="AP59" s="77"/>
      <c r="AQ59" s="77"/>
      <c r="AR59" s="77"/>
      <c r="AS59" s="77"/>
      <c r="AT59" s="77"/>
      <c r="AU59" s="77"/>
      <c r="AY59" s="68"/>
    </row>
    <row r="60" spans="1:52" ht="3.75" customHeight="1" x14ac:dyDescent="0.2">
      <c r="A60" s="31"/>
      <c r="B60" s="89"/>
      <c r="C60" s="89"/>
      <c r="D60" s="89"/>
      <c r="E60" s="89"/>
      <c r="F60" s="89"/>
      <c r="G60" s="89"/>
      <c r="H60" s="89"/>
      <c r="I60" s="89"/>
      <c r="J60" s="89"/>
      <c r="K60" s="96"/>
      <c r="L60" s="96"/>
      <c r="M60" s="33"/>
      <c r="O60" s="69"/>
      <c r="P60" s="189"/>
      <c r="Q60" s="189"/>
      <c r="R60" s="189"/>
      <c r="S60" s="189"/>
      <c r="T60" s="189"/>
      <c r="U60" s="189"/>
      <c r="V60" s="189"/>
      <c r="W60" s="43"/>
      <c r="X60" s="43"/>
      <c r="Y60" s="43"/>
      <c r="Z60" s="43"/>
      <c r="AA60" s="43"/>
      <c r="AB60" s="43"/>
      <c r="AC60" s="43"/>
      <c r="AD60" s="43"/>
      <c r="AE60" s="22"/>
      <c r="AF60" s="77"/>
      <c r="AG60" s="77"/>
      <c r="AH60" s="86"/>
      <c r="AI60" s="86"/>
      <c r="AJ60" s="86"/>
      <c r="AK60" s="86"/>
      <c r="AL60" s="77"/>
      <c r="AM60" s="77"/>
      <c r="AN60" s="77"/>
      <c r="AO60" s="77"/>
      <c r="AP60" s="77"/>
      <c r="AQ60" s="77"/>
      <c r="AR60" s="77"/>
      <c r="AS60" s="77"/>
      <c r="AT60" s="77"/>
      <c r="AU60" s="77"/>
      <c r="AY60" s="68"/>
    </row>
    <row r="61" spans="1:52" ht="1.5" customHeight="1" x14ac:dyDescent="0.2">
      <c r="A61" s="31"/>
      <c r="B61" s="58"/>
      <c r="C61" s="58"/>
      <c r="D61" s="58"/>
      <c r="E61" s="58"/>
      <c r="F61" s="58"/>
      <c r="G61" s="58"/>
      <c r="H61" s="58"/>
      <c r="I61" s="58"/>
      <c r="J61" s="58"/>
      <c r="K61" s="38"/>
      <c r="L61" s="38"/>
      <c r="M61" s="33"/>
      <c r="O61" s="69"/>
      <c r="P61" s="88"/>
      <c r="Q61" s="88"/>
      <c r="R61" s="88"/>
      <c r="S61" s="88"/>
      <c r="T61" s="88"/>
      <c r="U61" s="88"/>
      <c r="V61" s="88"/>
      <c r="W61" s="43"/>
      <c r="X61" s="43"/>
      <c r="Y61" s="43"/>
      <c r="Z61" s="43"/>
      <c r="AA61" s="43"/>
      <c r="AB61" s="43"/>
      <c r="AC61" s="43"/>
      <c r="AD61" s="43"/>
      <c r="AE61" s="22"/>
      <c r="AF61" s="77"/>
      <c r="AG61" s="77"/>
      <c r="AH61" s="77"/>
      <c r="AI61" s="77"/>
      <c r="AJ61" s="77"/>
      <c r="AK61" s="77"/>
      <c r="AL61" s="77"/>
      <c r="AM61" s="77"/>
      <c r="AN61" s="77"/>
      <c r="AO61" s="77"/>
      <c r="AP61" s="77"/>
      <c r="AQ61" s="77"/>
      <c r="AR61" s="77"/>
      <c r="AS61" s="77"/>
      <c r="AT61" s="77"/>
      <c r="AU61" s="77"/>
    </row>
    <row r="62" spans="1:52" x14ac:dyDescent="0.2">
      <c r="A62" s="31"/>
      <c r="B62" s="159" t="s">
        <v>80</v>
      </c>
      <c r="C62" s="159"/>
      <c r="D62" s="159"/>
      <c r="E62" s="159"/>
      <c r="F62" s="159"/>
      <c r="G62" s="159"/>
      <c r="H62" s="159"/>
      <c r="I62" s="159"/>
      <c r="J62" s="160"/>
      <c r="K62" s="212" t="str">
        <f>IF(COUNT(E18:K52)&gt;0,AVERAGE(E18:K52),"")</f>
        <v/>
      </c>
      <c r="L62" s="213"/>
      <c r="M62" s="33"/>
      <c r="O62" s="69"/>
      <c r="P62" s="65"/>
      <c r="Q62" s="65"/>
      <c r="R62" s="65"/>
      <c r="S62" s="65"/>
      <c r="T62" s="65"/>
      <c r="U62" s="65"/>
      <c r="V62" s="65"/>
      <c r="W62" s="43"/>
      <c r="X62" s="43"/>
      <c r="Y62" s="43"/>
      <c r="Z62" s="43"/>
      <c r="AA62" s="43"/>
      <c r="AB62" s="43"/>
      <c r="AC62" s="43"/>
      <c r="AD62" s="43"/>
      <c r="AE62" s="22"/>
      <c r="AF62" s="77"/>
      <c r="AG62" s="72"/>
      <c r="AH62" s="65"/>
      <c r="AI62" s="76"/>
      <c r="AJ62" s="76"/>
      <c r="AK62" s="76"/>
      <c r="AL62" s="77"/>
      <c r="AM62" s="77"/>
      <c r="AN62" s="77"/>
      <c r="AO62" s="77"/>
      <c r="AP62" s="77"/>
      <c r="AQ62" s="77"/>
      <c r="AR62" s="77"/>
      <c r="AS62" s="77"/>
      <c r="AT62" s="77"/>
      <c r="AU62" s="77"/>
    </row>
    <row r="63" spans="1:52" x14ac:dyDescent="0.2">
      <c r="A63" s="31"/>
      <c r="B63" s="159"/>
      <c r="C63" s="159"/>
      <c r="D63" s="159"/>
      <c r="E63" s="159"/>
      <c r="F63" s="159"/>
      <c r="G63" s="159"/>
      <c r="H63" s="159"/>
      <c r="I63" s="159"/>
      <c r="J63" s="160"/>
      <c r="K63" s="214"/>
      <c r="L63" s="215"/>
      <c r="M63" s="33"/>
      <c r="O63" s="69"/>
      <c r="P63" s="76"/>
      <c r="Q63" s="76"/>
      <c r="R63" s="76"/>
      <c r="S63" s="76"/>
      <c r="T63" s="76"/>
      <c r="U63" s="76"/>
      <c r="V63" s="76"/>
      <c r="X63" s="43"/>
      <c r="AF63" s="77"/>
      <c r="AG63" s="72"/>
      <c r="AH63" s="65"/>
      <c r="AI63" s="65"/>
      <c r="AJ63" s="65"/>
      <c r="AK63" s="65"/>
      <c r="AL63" s="77"/>
      <c r="AM63" s="77"/>
      <c r="AN63" s="77"/>
      <c r="AO63" s="77"/>
      <c r="AP63" s="77"/>
      <c r="AQ63" s="77"/>
      <c r="AR63" s="77"/>
      <c r="AS63" s="77"/>
      <c r="AT63" s="77"/>
      <c r="AU63" s="77"/>
    </row>
    <row r="64" spans="1:52" ht="3" customHeight="1" x14ac:dyDescent="0.2">
      <c r="A64" s="31"/>
      <c r="B64" s="58"/>
      <c r="C64" s="58"/>
      <c r="D64" s="58"/>
      <c r="E64" s="58"/>
      <c r="F64" s="58"/>
      <c r="G64" s="58"/>
      <c r="H64" s="58"/>
      <c r="I64" s="58"/>
      <c r="J64" s="58"/>
      <c r="K64" s="47"/>
      <c r="L64" s="47"/>
      <c r="M64" s="33"/>
      <c r="O64" s="69"/>
      <c r="P64" s="76"/>
      <c r="Q64" s="76"/>
      <c r="R64" s="76"/>
      <c r="S64" s="76"/>
      <c r="T64" s="76"/>
      <c r="U64" s="76"/>
      <c r="V64" s="76"/>
      <c r="W64" s="43"/>
      <c r="X64" s="43"/>
      <c r="Y64" s="43"/>
      <c r="Z64" s="43"/>
      <c r="AA64" s="43"/>
      <c r="AB64" s="43"/>
      <c r="AC64" s="43"/>
      <c r="AD64" s="43"/>
      <c r="AF64" s="77"/>
      <c r="AG64" s="72"/>
      <c r="AH64" s="65"/>
      <c r="AI64" s="65"/>
      <c r="AJ64" s="65"/>
      <c r="AK64" s="65"/>
      <c r="AL64" s="77"/>
      <c r="AM64" s="77"/>
      <c r="AN64" s="77"/>
      <c r="AO64" s="77"/>
      <c r="AP64" s="77"/>
      <c r="AQ64" s="77"/>
      <c r="AR64" s="77"/>
      <c r="AS64" s="77"/>
      <c r="AT64" s="77"/>
      <c r="AU64" s="77"/>
    </row>
    <row r="65" spans="1:47" x14ac:dyDescent="0.2">
      <c r="A65" s="31"/>
      <c r="B65" s="159" t="s">
        <v>79</v>
      </c>
      <c r="C65" s="159"/>
      <c r="D65" s="159"/>
      <c r="E65" s="159"/>
      <c r="F65" s="159"/>
      <c r="G65" s="159"/>
      <c r="H65" s="159"/>
      <c r="I65" s="159"/>
      <c r="J65" s="160"/>
      <c r="K65" s="212" t="str">
        <f>$AA$54</f>
        <v/>
      </c>
      <c r="L65" s="213"/>
      <c r="M65" s="33"/>
      <c r="O65" s="69"/>
      <c r="P65" s="76"/>
      <c r="Q65" s="76"/>
      <c r="R65" s="69"/>
      <c r="S65" s="69"/>
      <c r="T65" s="69"/>
      <c r="U65" s="69"/>
      <c r="V65" s="76"/>
      <c r="W65" s="43"/>
      <c r="X65" s="43"/>
      <c r="Y65" s="43"/>
      <c r="Z65" s="43"/>
      <c r="AA65" s="43"/>
      <c r="AB65" s="43"/>
      <c r="AC65" s="43"/>
      <c r="AD65" s="43"/>
      <c r="AF65" s="77"/>
      <c r="AG65" s="72"/>
      <c r="AH65" s="65"/>
      <c r="AI65" s="76"/>
      <c r="AJ65" s="76"/>
      <c r="AK65" s="76"/>
      <c r="AL65" s="77"/>
      <c r="AM65" s="77"/>
      <c r="AN65" s="77"/>
      <c r="AO65" s="77"/>
      <c r="AP65" s="77"/>
      <c r="AQ65" s="77"/>
      <c r="AR65" s="77"/>
      <c r="AS65" s="77"/>
      <c r="AT65" s="77"/>
      <c r="AU65" s="77"/>
    </row>
    <row r="66" spans="1:47" x14ac:dyDescent="0.2">
      <c r="A66" s="31"/>
      <c r="B66" s="159"/>
      <c r="C66" s="159"/>
      <c r="D66" s="159"/>
      <c r="E66" s="159"/>
      <c r="F66" s="159"/>
      <c r="G66" s="159"/>
      <c r="H66" s="159"/>
      <c r="I66" s="159"/>
      <c r="J66" s="160"/>
      <c r="K66" s="214"/>
      <c r="L66" s="215"/>
      <c r="M66" s="33"/>
      <c r="P66" s="43"/>
      <c r="Q66" s="43"/>
      <c r="V66" s="43"/>
      <c r="W66" s="43"/>
      <c r="X66" s="43"/>
      <c r="Y66" s="43"/>
      <c r="Z66" s="43"/>
      <c r="AA66" s="43"/>
      <c r="AB66" s="43"/>
      <c r="AC66" s="43"/>
      <c r="AD66" s="43"/>
      <c r="AF66" s="77"/>
      <c r="AG66" s="77"/>
      <c r="AH66" s="77"/>
      <c r="AI66" s="77"/>
      <c r="AJ66" s="77"/>
      <c r="AK66" s="77"/>
      <c r="AL66" s="77"/>
      <c r="AM66" s="77"/>
      <c r="AN66" s="77"/>
      <c r="AO66" s="77"/>
      <c r="AP66" s="77"/>
      <c r="AQ66" s="77"/>
      <c r="AR66" s="77"/>
      <c r="AS66" s="77"/>
      <c r="AT66" s="77"/>
      <c r="AU66" s="77"/>
    </row>
    <row r="67" spans="1:47" ht="3" customHeight="1" x14ac:dyDescent="0.2">
      <c r="A67" s="31"/>
      <c r="B67" s="58"/>
      <c r="C67" s="58"/>
      <c r="D67" s="58"/>
      <c r="E67" s="58"/>
      <c r="F67" s="58"/>
      <c r="G67" s="58"/>
      <c r="H67" s="58"/>
      <c r="I67" s="58"/>
      <c r="J67" s="58"/>
      <c r="K67" s="39"/>
      <c r="L67" s="39"/>
      <c r="M67" s="33"/>
      <c r="AG67" s="69"/>
    </row>
    <row r="68" spans="1:47" x14ac:dyDescent="0.2">
      <c r="A68" s="31"/>
      <c r="B68" s="159" t="s">
        <v>81</v>
      </c>
      <c r="C68" s="159"/>
      <c r="D68" s="159"/>
      <c r="E68" s="159"/>
      <c r="F68" s="159"/>
      <c r="G68" s="159"/>
      <c r="H68" s="159"/>
      <c r="I68" s="159"/>
      <c r="J68" s="160"/>
      <c r="K68" s="212" t="str">
        <f>IF(COUNT(L18:L52)=0,"",(SUM(L18:L52)/COUNT(L18:L52)))</f>
        <v/>
      </c>
      <c r="L68" s="213"/>
      <c r="M68" s="33"/>
    </row>
    <row r="69" spans="1:47" x14ac:dyDescent="0.2">
      <c r="A69" s="31"/>
      <c r="B69" s="159"/>
      <c r="C69" s="159"/>
      <c r="D69" s="159"/>
      <c r="E69" s="159"/>
      <c r="F69" s="159"/>
      <c r="G69" s="159"/>
      <c r="H69" s="159"/>
      <c r="I69" s="159"/>
      <c r="J69" s="160"/>
      <c r="K69" s="214"/>
      <c r="L69" s="215"/>
      <c r="M69" s="33"/>
    </row>
    <row r="70" spans="1:47" ht="3.95" customHeight="1" x14ac:dyDescent="0.2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</row>
    <row r="71" spans="1:47" ht="23.25" customHeight="1" x14ac:dyDescent="0.2">
      <c r="A71" s="94"/>
      <c r="B71" s="145"/>
      <c r="C71" s="135"/>
      <c r="D71" s="154" t="s">
        <v>88</v>
      </c>
      <c r="E71" s="144"/>
      <c r="F71" s="135" t="s">
        <v>47</v>
      </c>
      <c r="G71" s="179" t="str">
        <f>IFERROR(AVERAGEIF($D$18:$D$52,"m",$L$18:$L$52),"")</f>
        <v/>
      </c>
      <c r="H71" s="180"/>
      <c r="I71" s="135"/>
      <c r="J71" s="136" t="s">
        <v>48</v>
      </c>
      <c r="K71" s="177" t="str">
        <f>IFERROR(AVERAGEIF($D$18:$D$52,"w",$L$18:$L$52),"")</f>
        <v/>
      </c>
      <c r="L71" s="178"/>
      <c r="M71" s="94"/>
    </row>
    <row r="72" spans="1:47" ht="5.25" customHeight="1" x14ac:dyDescent="0.2">
      <c r="A72" s="94"/>
      <c r="B72" s="94"/>
      <c r="C72" s="94"/>
      <c r="D72" s="94"/>
      <c r="E72" s="94"/>
      <c r="F72" s="94"/>
      <c r="G72" s="94"/>
      <c r="H72" s="94"/>
      <c r="I72" s="94"/>
      <c r="J72" s="94"/>
      <c r="K72" s="99"/>
      <c r="L72" s="99"/>
      <c r="M72" s="94"/>
    </row>
    <row r="73" spans="1:47" ht="5.25" customHeight="1" x14ac:dyDescent="0.2">
      <c r="A73" s="98"/>
      <c r="B73" s="159" t="s">
        <v>82</v>
      </c>
      <c r="C73" s="159"/>
      <c r="D73" s="159"/>
      <c r="E73" s="159"/>
      <c r="F73" s="159"/>
      <c r="G73" s="159"/>
      <c r="H73" s="159"/>
      <c r="I73" s="159"/>
      <c r="J73" s="160"/>
      <c r="K73" s="161" t="str">
        <f>IF(COUNT(L18:L52)&gt;0,COUNTIF(L18:L52,"&lt;5"),"")</f>
        <v/>
      </c>
      <c r="L73" s="162"/>
      <c r="M73" s="94"/>
    </row>
    <row r="74" spans="1:47" s="68" customFormat="1" x14ac:dyDescent="0.2">
      <c r="A74" s="98"/>
      <c r="B74" s="159"/>
      <c r="C74" s="159"/>
      <c r="D74" s="159"/>
      <c r="E74" s="159"/>
      <c r="F74" s="159"/>
      <c r="G74" s="159"/>
      <c r="H74" s="159"/>
      <c r="I74" s="159"/>
      <c r="J74" s="160"/>
      <c r="K74" s="163"/>
      <c r="L74" s="164"/>
      <c r="M74" s="94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G74" s="8"/>
    </row>
    <row r="75" spans="1:47" s="68" customFormat="1" ht="5.25" customHeight="1" x14ac:dyDescent="0.2">
      <c r="A75" s="98"/>
      <c r="B75" s="159"/>
      <c r="C75" s="159"/>
      <c r="D75" s="159"/>
      <c r="E75" s="159"/>
      <c r="F75" s="159"/>
      <c r="G75" s="159"/>
      <c r="H75" s="159"/>
      <c r="I75" s="159"/>
      <c r="J75" s="160"/>
      <c r="K75" s="165"/>
      <c r="L75" s="166"/>
      <c r="M75" s="94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G75" s="8"/>
    </row>
    <row r="76" spans="1:47" s="68" customFormat="1" ht="5.25" customHeight="1" x14ac:dyDescent="0.2">
      <c r="A76" s="94"/>
      <c r="B76" s="94"/>
      <c r="C76" s="94"/>
      <c r="D76" s="94"/>
      <c r="E76" s="94"/>
      <c r="F76" s="94"/>
      <c r="G76" s="94"/>
      <c r="H76" s="94"/>
      <c r="I76" s="94"/>
      <c r="J76" s="94"/>
      <c r="K76" s="94"/>
      <c r="L76" s="97"/>
      <c r="M76" s="94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G76" s="8"/>
    </row>
    <row r="77" spans="1:47" ht="5.25" customHeight="1" x14ac:dyDescent="0.2">
      <c r="A77" s="98"/>
      <c r="B77" s="159" t="s">
        <v>83</v>
      </c>
      <c r="C77" s="159"/>
      <c r="D77" s="159"/>
      <c r="E77" s="159"/>
      <c r="F77" s="159"/>
      <c r="G77" s="159"/>
      <c r="H77" s="159"/>
      <c r="I77" s="159"/>
      <c r="J77" s="160"/>
      <c r="K77" s="161" t="str">
        <f>IF(COUNT(L18:L52)&gt;0,COUNTIF(L18:L52,"&gt;9"),"")</f>
        <v/>
      </c>
      <c r="L77" s="162"/>
      <c r="M77" s="94"/>
    </row>
    <row r="78" spans="1:47" s="68" customFormat="1" x14ac:dyDescent="0.2">
      <c r="A78" s="98"/>
      <c r="B78" s="159"/>
      <c r="C78" s="159"/>
      <c r="D78" s="159"/>
      <c r="E78" s="159"/>
      <c r="F78" s="159"/>
      <c r="G78" s="159"/>
      <c r="H78" s="159"/>
      <c r="I78" s="159"/>
      <c r="J78" s="160"/>
      <c r="K78" s="163"/>
      <c r="L78" s="164"/>
      <c r="M78" s="94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G78" s="8"/>
    </row>
    <row r="79" spans="1:47" s="68" customFormat="1" ht="5.25" customHeight="1" x14ac:dyDescent="0.2">
      <c r="A79" s="98"/>
      <c r="B79" s="159"/>
      <c r="C79" s="159"/>
      <c r="D79" s="159"/>
      <c r="E79" s="159"/>
      <c r="F79" s="159"/>
      <c r="G79" s="159"/>
      <c r="H79" s="159"/>
      <c r="I79" s="159"/>
      <c r="J79" s="160"/>
      <c r="K79" s="165"/>
      <c r="L79" s="166"/>
      <c r="M79" s="94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G79" s="8"/>
    </row>
    <row r="80" spans="1:47" ht="13.5" thickBot="1" x14ac:dyDescent="0.25">
      <c r="A80" s="95"/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</row>
  </sheetData>
  <sheetProtection algorithmName="SHA-512" hashValue="XkAVMJVa4YXjcHLZ4eUbjgbcRc9NJ76DeAhfmpCKGP/F3svWwrtmjV5acRoqDr+S9fldI3mh/YyZ/eTQDsGe/w==" saltValue="fMYNkCw/r1hlclv00hlRGA==" spinCount="100000" sheet="1" selectLockedCells="1"/>
  <mergeCells count="54">
    <mergeCell ref="AR54:AS54"/>
    <mergeCell ref="K68:L69"/>
    <mergeCell ref="B62:J63"/>
    <mergeCell ref="B68:J69"/>
    <mergeCell ref="B65:J66"/>
    <mergeCell ref="K65:L66"/>
    <mergeCell ref="K62:L63"/>
    <mergeCell ref="K59:L59"/>
    <mergeCell ref="G59:H59"/>
    <mergeCell ref="X12:AD13"/>
    <mergeCell ref="X14:AD15"/>
    <mergeCell ref="AJ16:AK16"/>
    <mergeCell ref="AJ54:AK54"/>
    <mergeCell ref="AF16:AF17"/>
    <mergeCell ref="AG16:AH16"/>
    <mergeCell ref="AG54:AH54"/>
    <mergeCell ref="AJ12:AK13"/>
    <mergeCell ref="AJ14:AK15"/>
    <mergeCell ref="AG12:AH13"/>
    <mergeCell ref="AG14:AH15"/>
    <mergeCell ref="AO16:AU16"/>
    <mergeCell ref="P56:V60"/>
    <mergeCell ref="P14:Q15"/>
    <mergeCell ref="A2:L2"/>
    <mergeCell ref="C8:L8"/>
    <mergeCell ref="C10:L10"/>
    <mergeCell ref="C4:L4"/>
    <mergeCell ref="C6:L6"/>
    <mergeCell ref="P12:Q13"/>
    <mergeCell ref="X16:AD16"/>
    <mergeCell ref="AA54:AB54"/>
    <mergeCell ref="P16:Q16"/>
    <mergeCell ref="S16:T16"/>
    <mergeCell ref="P54:Q54"/>
    <mergeCell ref="S54:T54"/>
    <mergeCell ref="S12:T13"/>
    <mergeCell ref="S14:T15"/>
    <mergeCell ref="K56:L57"/>
    <mergeCell ref="E16:K16"/>
    <mergeCell ref="L16:L17"/>
    <mergeCell ref="B56:J57"/>
    <mergeCell ref="D16:D17"/>
    <mergeCell ref="B77:J79"/>
    <mergeCell ref="K77:L79"/>
    <mergeCell ref="K73:L75"/>
    <mergeCell ref="B73:J75"/>
    <mergeCell ref="C12:L12"/>
    <mergeCell ref="C14:L14"/>
    <mergeCell ref="B54:C54"/>
    <mergeCell ref="B16:B17"/>
    <mergeCell ref="C16:C17"/>
    <mergeCell ref="B53:C53"/>
    <mergeCell ref="K71:L71"/>
    <mergeCell ref="G71:H71"/>
  </mergeCells>
  <phoneticPr fontId="1" type="noConversion"/>
  <dataValidations count="5">
    <dataValidation allowBlank="1" showInputMessage="1" showErrorMessage="1" errorTitle="Eingabefehler" error="Kursart über PULL-DOWN-Menü auswählen!_x000a_" sqref="C12:L12" xr:uid="{00000000-0002-0000-0100-000000000000}"/>
    <dataValidation type="list" allowBlank="1" showInputMessage="1" showErrorMessage="1" sqref="E18:L52" xr:uid="{00000000-0002-0000-0100-000001000000}">
      <formula1>$S$26:$S$42</formula1>
    </dataValidation>
    <dataValidation type="list" allowBlank="1" showInputMessage="1" showErrorMessage="1" sqref="E54:K54" xr:uid="{00000000-0002-0000-0100-000002000000}">
      <formula1>$AG$46:$AG$47</formula1>
    </dataValidation>
    <dataValidation type="list" allowBlank="1" showInputMessage="1" showErrorMessage="1" sqref="D18:D52" xr:uid="{00000000-0002-0000-0100-000003000000}">
      <formula1>$AG$50:$AG$52</formula1>
    </dataValidation>
    <dataValidation type="list" allowBlank="1" showInputMessage="1" showErrorMessage="1" errorTitle="Eingabefehler" error="Fach über PULL-DOWN-Menü auswählen!_x000a_" sqref="C8:L8" xr:uid="{00000000-0002-0000-0100-000004000000}">
      <formula1>$AG$19:$AG$41</formula1>
    </dataValidation>
  </dataValidations>
  <pageMargins left="0.78740157480314965" right="0.39370078740157483" top="0.27559055118110237" bottom="0.39370078740157483" header="0.27559055118110237" footer="0.19685039370078741"/>
  <pageSetup paperSize="9" scale="8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A80"/>
  <sheetViews>
    <sheetView zoomScale="80" workbookViewId="0">
      <selection activeCell="A45" sqref="A45"/>
    </sheetView>
  </sheetViews>
  <sheetFormatPr baseColWidth="10" defaultColWidth="0" defaultRowHeight="12.75" customHeight="1" zeroHeight="1" x14ac:dyDescent="0.2"/>
  <cols>
    <col min="1" max="1" width="3.28515625" style="116" customWidth="1"/>
    <col min="2" max="2" width="15.140625" style="12" customWidth="1"/>
    <col min="3" max="3" width="11.42578125" style="12" customWidth="1"/>
    <col min="4" max="4" width="12.85546875" style="12" customWidth="1"/>
    <col min="5" max="6" width="6" style="12" customWidth="1"/>
    <col min="7" max="7" width="6.28515625" style="12" customWidth="1"/>
    <col min="8" max="10" width="6.140625" style="12" customWidth="1"/>
    <col min="11" max="11" width="6.85546875" style="12" customWidth="1"/>
    <col min="12" max="12" width="7" style="12" customWidth="1"/>
    <col min="13" max="13" width="6.85546875" style="12" customWidth="1"/>
    <col min="14" max="14" width="6.42578125" style="12" customWidth="1"/>
    <col min="15" max="15" width="1.42578125" style="12" customWidth="1"/>
    <col min="259" max="259" width="14.42578125" hidden="1" customWidth="1"/>
    <col min="260" max="261" width="14" hidden="1" customWidth="1"/>
    <col min="262" max="262" width="0" hidden="1" customWidth="1"/>
  </cols>
  <sheetData>
    <row r="1" spans="2:19" ht="15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9" ht="23.25" x14ac:dyDescent="0.2">
      <c r="B2" s="273" t="s">
        <v>12</v>
      </c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</row>
    <row r="3" spans="2:19" ht="30" customHeight="1" x14ac:dyDescent="0.2">
      <c r="B3" s="274">
        <v>2022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4"/>
      <c r="O3" s="274"/>
    </row>
    <row r="4" spans="2:19" ht="20.100000000000001" customHeight="1" x14ac:dyDescent="0.2">
      <c r="B4" s="20" t="s">
        <v>4</v>
      </c>
      <c r="C4" s="275">
        <f>Übersicht!$C$4</f>
        <v>0</v>
      </c>
      <c r="D4" s="275"/>
      <c r="E4" s="275"/>
      <c r="F4" s="275"/>
      <c r="G4" s="275"/>
      <c r="H4" s="275"/>
      <c r="I4" s="275"/>
      <c r="J4" s="275"/>
      <c r="K4" s="275"/>
      <c r="L4" s="275"/>
      <c r="M4" s="275"/>
      <c r="N4" s="275"/>
      <c r="O4" s="1"/>
    </row>
    <row r="5" spans="2:19" ht="15" customHeight="1" x14ac:dyDescent="0.2">
      <c r="B5" s="20"/>
      <c r="C5" s="10"/>
      <c r="D5" s="10"/>
      <c r="E5" s="10"/>
      <c r="F5" s="1"/>
      <c r="G5" s="1"/>
      <c r="H5" s="1"/>
      <c r="I5" s="1"/>
      <c r="J5" s="1"/>
      <c r="K5" s="1"/>
      <c r="L5" s="1"/>
      <c r="M5" s="1"/>
      <c r="N5" s="1"/>
      <c r="O5" s="1"/>
    </row>
    <row r="6" spans="2:19" ht="20.100000000000001" customHeight="1" x14ac:dyDescent="0.2">
      <c r="B6" s="20" t="s">
        <v>5</v>
      </c>
      <c r="C6" s="275">
        <f>Übersicht!$C$6</f>
        <v>0</v>
      </c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1"/>
    </row>
    <row r="7" spans="2:19" ht="15" customHeight="1" x14ac:dyDescent="0.2">
      <c r="B7" s="10"/>
      <c r="C7" s="10"/>
      <c r="D7" s="15"/>
      <c r="E7" s="15"/>
      <c r="F7" s="1"/>
      <c r="G7" s="1"/>
      <c r="H7" s="1"/>
      <c r="I7" s="1"/>
      <c r="J7" s="1"/>
      <c r="K7" s="1"/>
      <c r="L7" s="1"/>
      <c r="M7" s="1"/>
      <c r="N7" s="1"/>
      <c r="O7" s="1"/>
    </row>
    <row r="8" spans="2:19" ht="15" customHeight="1" x14ac:dyDescent="0.2">
      <c r="B8" s="10"/>
      <c r="C8" s="10"/>
      <c r="D8" s="15"/>
      <c r="E8" s="15"/>
      <c r="F8" s="1"/>
      <c r="G8" s="1"/>
      <c r="H8" s="1"/>
      <c r="I8" s="1"/>
      <c r="J8" s="1"/>
      <c r="K8" s="1"/>
      <c r="L8" s="1"/>
      <c r="M8" s="1"/>
      <c r="N8" s="1"/>
      <c r="O8" s="1"/>
    </row>
    <row r="9" spans="2:19" ht="20.100000000000001" customHeight="1" x14ac:dyDescent="0.35">
      <c r="B9" s="276" t="s">
        <v>14</v>
      </c>
      <c r="C9" s="276"/>
      <c r="D9" s="276"/>
      <c r="E9" s="276"/>
      <c r="F9" s="276"/>
      <c r="G9" s="1"/>
      <c r="H9" s="1"/>
      <c r="I9" s="1"/>
      <c r="J9" s="1"/>
      <c r="K9" s="1"/>
      <c r="L9" s="1"/>
      <c r="M9" s="1"/>
      <c r="N9" s="1"/>
      <c r="O9" s="1"/>
    </row>
    <row r="10" spans="2:19" ht="15" customHeight="1" x14ac:dyDescent="0.2">
      <c r="B10"/>
      <c r="C10" s="10"/>
      <c r="D10" s="15"/>
      <c r="E10" s="15"/>
      <c r="F10" s="1"/>
      <c r="G10" s="266" t="s">
        <v>62</v>
      </c>
      <c r="H10" s="266"/>
      <c r="I10" s="266"/>
      <c r="J10" s="266"/>
      <c r="K10" s="266"/>
      <c r="L10" s="266"/>
      <c r="M10" s="267"/>
      <c r="N10" s="268"/>
      <c r="O10" s="1"/>
    </row>
    <row r="11" spans="2:19" ht="15" customHeight="1" x14ac:dyDescent="0.3">
      <c r="B11" s="16"/>
      <c r="C11" s="10"/>
      <c r="D11" s="15"/>
      <c r="E11" s="15"/>
      <c r="F11" s="1"/>
      <c r="G11" s="266"/>
      <c r="H11" s="266"/>
      <c r="I11" s="266"/>
      <c r="J11" s="266"/>
      <c r="K11" s="266"/>
      <c r="L11" s="266"/>
      <c r="M11" s="269"/>
      <c r="N11" s="270"/>
      <c r="O11" s="1"/>
    </row>
    <row r="12" spans="2:19" ht="15" customHeight="1" x14ac:dyDescent="0.3">
      <c r="B12" s="16"/>
      <c r="C12" s="10"/>
      <c r="D12" s="15"/>
      <c r="E12" s="15"/>
      <c r="F12" s="1"/>
      <c r="G12" s="266"/>
      <c r="H12" s="266"/>
      <c r="I12" s="266"/>
      <c r="J12" s="266"/>
      <c r="K12" s="266"/>
      <c r="L12" s="266"/>
      <c r="M12" s="271"/>
      <c r="N12" s="272"/>
      <c r="O12" s="1"/>
    </row>
    <row r="13" spans="2:19" ht="15" customHeight="1" x14ac:dyDescent="0.3">
      <c r="B13" s="16"/>
      <c r="C13" s="10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</row>
    <row r="14" spans="2:19" ht="15" customHeight="1" x14ac:dyDescent="0.2">
      <c r="B14" s="10"/>
      <c r="C14" s="246">
        <f>Übersicht!C8</f>
        <v>0</v>
      </c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8"/>
      <c r="O14" s="15"/>
    </row>
    <row r="15" spans="2:19" ht="18" customHeight="1" x14ac:dyDescent="0.2">
      <c r="B15" s="19" t="s">
        <v>6</v>
      </c>
      <c r="C15" s="249"/>
      <c r="D15" s="250"/>
      <c r="E15" s="250"/>
      <c r="F15" s="250"/>
      <c r="G15" s="250"/>
      <c r="H15" s="250"/>
      <c r="I15" s="250"/>
      <c r="J15" s="250"/>
      <c r="K15" s="250"/>
      <c r="L15" s="250"/>
      <c r="M15" s="250"/>
      <c r="N15" s="251"/>
      <c r="O15" s="15"/>
    </row>
    <row r="16" spans="2:19" ht="3" customHeight="1" x14ac:dyDescent="0.2">
      <c r="B16" s="10"/>
      <c r="C16" s="252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4"/>
      <c r="O16" s="15"/>
      <c r="P16" s="13"/>
      <c r="Q16" s="13"/>
      <c r="R16" s="13"/>
      <c r="S16" s="13"/>
    </row>
    <row r="17" spans="2:19" ht="15" customHeight="1" x14ac:dyDescent="0.2">
      <c r="B17" s="10"/>
      <c r="C17" s="10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3"/>
      <c r="Q17" s="13"/>
      <c r="R17" s="13"/>
      <c r="S17" s="13"/>
    </row>
    <row r="18" spans="2:19" ht="21.75" customHeight="1" x14ac:dyDescent="0.2">
      <c r="B18" s="20" t="s">
        <v>43</v>
      </c>
      <c r="C18" s="255" t="s">
        <v>36</v>
      </c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7"/>
      <c r="O18" s="15"/>
      <c r="P18" s="13"/>
      <c r="Q18" s="13"/>
      <c r="R18" s="13"/>
      <c r="S18" s="13"/>
    </row>
    <row r="19" spans="2:19" ht="18" customHeight="1" x14ac:dyDescent="0.2">
      <c r="B19" s="20" t="s">
        <v>44</v>
      </c>
      <c r="C19" s="258"/>
      <c r="D19" s="259"/>
      <c r="E19" s="259"/>
      <c r="F19" s="259"/>
      <c r="G19" s="259"/>
      <c r="H19" s="259"/>
      <c r="I19" s="259"/>
      <c r="J19" s="259"/>
      <c r="K19" s="259"/>
      <c r="L19" s="259"/>
      <c r="M19" s="259"/>
      <c r="N19" s="260"/>
      <c r="O19" s="15"/>
      <c r="P19" s="13"/>
      <c r="Q19" s="13"/>
      <c r="R19" s="13"/>
      <c r="S19" s="13"/>
    </row>
    <row r="20" spans="2:19" ht="15.75" customHeight="1" x14ac:dyDescent="0.2">
      <c r="B20" s="10"/>
      <c r="C20" s="100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5"/>
      <c r="P20" s="13"/>
      <c r="Q20" s="13"/>
      <c r="R20" s="13"/>
      <c r="S20" s="13"/>
    </row>
    <row r="21" spans="2:19" ht="15" customHeight="1" x14ac:dyDescent="0.25">
      <c r="B21" s="11"/>
      <c r="M21" s="101"/>
      <c r="N21" s="102"/>
      <c r="O21" s="17"/>
    </row>
    <row r="22" spans="2:19" ht="18" customHeight="1" x14ac:dyDescent="0.2">
      <c r="B22" s="232" t="s">
        <v>86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61"/>
      <c r="N22" s="262"/>
      <c r="O22" s="1"/>
    </row>
    <row r="23" spans="2:19" ht="18" customHeight="1" x14ac:dyDescent="0.2">
      <c r="B23" s="232"/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61"/>
      <c r="N23" s="263"/>
      <c r="O23" s="1"/>
    </row>
    <row r="24" spans="2:19" ht="15" customHeight="1" x14ac:dyDescent="0.2">
      <c r="B24" s="140" t="s">
        <v>63</v>
      </c>
      <c r="C24" s="15" t="s">
        <v>64</v>
      </c>
      <c r="D24" s="15" t="s">
        <v>65</v>
      </c>
      <c r="E24" s="230"/>
      <c r="F24" s="230"/>
      <c r="G24" s="139"/>
      <c r="M24" s="102"/>
      <c r="N24" s="102"/>
    </row>
    <row r="25" spans="2:19" ht="15" customHeight="1" x14ac:dyDescent="0.2">
      <c r="B25" s="264" t="str">
        <f>Übersicht!K56</f>
        <v/>
      </c>
      <c r="C25" s="264" t="str">
        <f>Übersicht!K59</f>
        <v/>
      </c>
      <c r="D25" s="264" t="str">
        <f>Übersicht!G59</f>
        <v/>
      </c>
      <c r="E25" s="238"/>
      <c r="F25" s="238"/>
      <c r="G25" s="141"/>
      <c r="M25" s="102"/>
      <c r="N25" s="102"/>
    </row>
    <row r="26" spans="2:19" ht="19.5" customHeight="1" x14ac:dyDescent="0.2">
      <c r="B26" s="265"/>
      <c r="C26" s="265"/>
      <c r="D26" s="265"/>
      <c r="E26" s="238"/>
      <c r="F26" s="238"/>
      <c r="G26" s="141"/>
      <c r="M26" s="102"/>
      <c r="N26" s="102"/>
    </row>
    <row r="27" spans="2:19" ht="4.5" hidden="1" customHeight="1" x14ac:dyDescent="0.25">
      <c r="B27" s="11"/>
      <c r="M27" s="103"/>
      <c r="N27" s="103"/>
      <c r="O27" s="17"/>
    </row>
    <row r="28" spans="2:19" ht="18" customHeight="1" x14ac:dyDescent="0.2">
      <c r="B28" s="232" t="s">
        <v>75</v>
      </c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5"/>
      <c r="N28" s="235"/>
      <c r="O28" s="1"/>
    </row>
    <row r="29" spans="2:19" ht="18" customHeight="1" x14ac:dyDescent="0.2">
      <c r="B29" s="232"/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5"/>
      <c r="N29" s="235"/>
      <c r="O29" s="1"/>
    </row>
    <row r="30" spans="2:19" ht="18" customHeight="1" x14ac:dyDescent="0.2">
      <c r="B30" s="142" t="s">
        <v>63</v>
      </c>
      <c r="D30" s="108"/>
      <c r="E30" s="108"/>
      <c r="F30" s="108"/>
      <c r="G30" s="108"/>
      <c r="H30" s="108"/>
      <c r="I30" s="108"/>
      <c r="J30" s="108"/>
      <c r="K30" s="108"/>
      <c r="L30" s="108"/>
      <c r="M30" s="114"/>
      <c r="N30" s="114"/>
      <c r="O30" s="1"/>
    </row>
    <row r="31" spans="2:19" ht="18" customHeight="1" x14ac:dyDescent="0.2">
      <c r="B31" s="233" t="str">
        <f>Übersicht!K62</f>
        <v/>
      </c>
      <c r="D31" s="108"/>
      <c r="E31" s="108"/>
      <c r="F31" s="108"/>
      <c r="G31" s="108"/>
      <c r="H31" s="220" t="s">
        <v>77</v>
      </c>
      <c r="I31" s="221"/>
      <c r="J31" s="221"/>
      <c r="K31" s="221"/>
      <c r="L31" s="221"/>
      <c r="M31" s="221"/>
      <c r="N31" s="221"/>
      <c r="O31" s="1"/>
    </row>
    <row r="32" spans="2:19" ht="15" customHeight="1" x14ac:dyDescent="0.2">
      <c r="B32" s="234"/>
      <c r="H32" s="220"/>
      <c r="I32" s="221"/>
      <c r="J32" s="221"/>
      <c r="K32" s="221"/>
      <c r="L32" s="221"/>
      <c r="M32" s="221"/>
      <c r="N32" s="221"/>
    </row>
    <row r="33" spans="1:15" ht="18" customHeight="1" x14ac:dyDescent="0.2">
      <c r="B33" s="146"/>
      <c r="C33" s="146"/>
      <c r="D33" s="146"/>
      <c r="E33" s="146"/>
      <c r="F33" s="146"/>
      <c r="G33" s="137"/>
      <c r="H33" s="147"/>
      <c r="I33" s="148"/>
      <c r="J33" s="148"/>
      <c r="K33" s="148"/>
      <c r="L33" s="149"/>
      <c r="M33" s="235"/>
      <c r="N33" s="235"/>
    </row>
    <row r="34" spans="1:15" ht="18" customHeight="1" x14ac:dyDescent="0.2">
      <c r="B34" s="231" t="s">
        <v>76</v>
      </c>
      <c r="C34" s="231"/>
      <c r="D34" s="231"/>
      <c r="E34" s="231"/>
      <c r="F34" s="231"/>
      <c r="G34" s="137"/>
      <c r="H34" s="147"/>
      <c r="I34" s="148"/>
      <c r="J34" s="148"/>
      <c r="K34" s="222" t="str">
        <f>Übersicht!K73</f>
        <v/>
      </c>
      <c r="L34" s="223"/>
      <c r="M34" s="235"/>
      <c r="N34" s="235"/>
    </row>
    <row r="35" spans="1:15" ht="18" customHeight="1" x14ac:dyDescent="0.2">
      <c r="B35" s="142" t="s">
        <v>63</v>
      </c>
      <c r="D35" s="108"/>
      <c r="E35" s="108"/>
      <c r="F35" s="108"/>
      <c r="G35" s="108"/>
      <c r="H35" s="147"/>
      <c r="I35" s="148"/>
      <c r="J35" s="148"/>
      <c r="K35" s="224"/>
      <c r="L35" s="225"/>
      <c r="M35" s="138"/>
      <c r="N35" s="138"/>
    </row>
    <row r="36" spans="1:15" ht="18" customHeight="1" x14ac:dyDescent="0.2">
      <c r="B36" s="233" t="str">
        <f>Übersicht!K65</f>
        <v/>
      </c>
      <c r="D36" s="108"/>
      <c r="E36" s="108"/>
      <c r="F36" s="108"/>
      <c r="G36" s="108"/>
      <c r="H36" s="147"/>
      <c r="I36" s="148"/>
      <c r="J36" s="148"/>
      <c r="K36" s="148"/>
      <c r="L36" s="149"/>
      <c r="M36" s="138"/>
      <c r="N36" s="138"/>
    </row>
    <row r="37" spans="1:15" ht="12" customHeight="1" x14ac:dyDescent="0.25">
      <c r="B37" s="234"/>
      <c r="H37" s="150"/>
      <c r="I37" s="116"/>
      <c r="J37" s="116"/>
      <c r="K37" s="116"/>
      <c r="L37" s="116"/>
      <c r="M37" s="151"/>
      <c r="N37" s="151"/>
      <c r="O37" s="17"/>
    </row>
    <row r="38" spans="1:15" ht="18" customHeight="1" x14ac:dyDescent="0.2">
      <c r="B38" s="232" t="s">
        <v>66</v>
      </c>
      <c r="C38" s="232"/>
      <c r="D38" s="232"/>
      <c r="E38" s="232"/>
      <c r="F38" s="232"/>
      <c r="G38" s="115"/>
      <c r="H38" s="220" t="s">
        <v>78</v>
      </c>
      <c r="I38" s="221"/>
      <c r="J38" s="221"/>
      <c r="K38" s="221"/>
      <c r="L38" s="221"/>
      <c r="M38" s="221"/>
      <c r="N38" s="221"/>
      <c r="O38" s="1"/>
    </row>
    <row r="39" spans="1:15" ht="19.5" customHeight="1" x14ac:dyDescent="0.2">
      <c r="B39" s="232"/>
      <c r="C39" s="232"/>
      <c r="D39" s="232"/>
      <c r="E39" s="232"/>
      <c r="F39" s="232"/>
      <c r="G39" s="115"/>
      <c r="H39" s="220"/>
      <c r="I39" s="221"/>
      <c r="J39" s="221"/>
      <c r="K39" s="221"/>
      <c r="L39" s="221"/>
      <c r="M39" s="221"/>
      <c r="N39" s="221"/>
      <c r="O39" s="1"/>
    </row>
    <row r="40" spans="1:15" ht="18.75" customHeight="1" x14ac:dyDescent="0.2">
      <c r="B40" s="142" t="s">
        <v>63</v>
      </c>
      <c r="C40" s="137" t="s">
        <v>64</v>
      </c>
      <c r="D40" s="143" t="s">
        <v>65</v>
      </c>
      <c r="E40" s="230"/>
      <c r="F40" s="230"/>
      <c r="G40" s="115"/>
      <c r="H40" s="152"/>
      <c r="I40" s="149"/>
      <c r="J40" s="149"/>
      <c r="K40" s="149"/>
      <c r="L40" s="149"/>
      <c r="M40" s="151"/>
      <c r="N40" s="138"/>
      <c r="O40" s="1"/>
    </row>
    <row r="41" spans="1:15" ht="18" customHeight="1" x14ac:dyDescent="0.2">
      <c r="B41" s="233" t="str">
        <f>Übersicht!K68</f>
        <v/>
      </c>
      <c r="C41" s="236" t="str">
        <f>Übersicht!K71</f>
        <v/>
      </c>
      <c r="D41" s="233" t="str">
        <f>Übersicht!G71</f>
        <v/>
      </c>
      <c r="E41" s="238"/>
      <c r="F41" s="238"/>
      <c r="G41" s="115"/>
      <c r="H41" s="152"/>
      <c r="I41" s="149"/>
      <c r="J41" s="149"/>
      <c r="K41" s="226" t="str">
        <f>Übersicht!K77</f>
        <v/>
      </c>
      <c r="L41" s="227"/>
      <c r="M41" s="151"/>
      <c r="N41" s="138"/>
      <c r="O41" s="1"/>
    </row>
    <row r="42" spans="1:15" ht="18" customHeight="1" x14ac:dyDescent="0.2">
      <c r="B42" s="234"/>
      <c r="C42" s="237"/>
      <c r="D42" s="234"/>
      <c r="E42" s="238"/>
      <c r="F42" s="238"/>
      <c r="G42" s="115"/>
      <c r="H42" s="152"/>
      <c r="I42" s="149"/>
      <c r="J42" s="149"/>
      <c r="K42" s="228"/>
      <c r="L42" s="229"/>
      <c r="M42" s="151"/>
      <c r="N42" s="138"/>
      <c r="O42" s="1"/>
    </row>
    <row r="43" spans="1:15" ht="14.25" customHeight="1" x14ac:dyDescent="0.2">
      <c r="B43" s="108"/>
      <c r="C43" s="108"/>
      <c r="D43" s="108"/>
      <c r="E43" s="108"/>
      <c r="F43" s="108"/>
      <c r="G43" s="115"/>
      <c r="H43" s="115"/>
      <c r="I43" s="115"/>
      <c r="J43" s="115"/>
      <c r="K43" s="115"/>
      <c r="L43" s="115"/>
      <c r="M43" s="103"/>
      <c r="N43" s="104"/>
      <c r="O43" s="1"/>
    </row>
    <row r="44" spans="1:15" ht="15" customHeight="1" x14ac:dyDescent="0.25">
      <c r="B44" s="11"/>
      <c r="G44" s="245"/>
      <c r="H44" s="245"/>
      <c r="I44" s="245"/>
      <c r="J44" s="245"/>
      <c r="K44" s="245"/>
      <c r="L44" s="245"/>
      <c r="M44" s="245"/>
      <c r="N44" s="48"/>
    </row>
    <row r="45" spans="1:15" ht="24.75" customHeight="1" x14ac:dyDescent="0.2">
      <c r="A45" s="155" t="str">
        <f>"{"&amp;"""fach"": """&amp;IF(C14="Latein",4,IF(C14="Kunst",7,IF(C14="Musik",8,IF(C14="---",0,IF(C14="Politik-Wirtschaft",17,IF(C14="Geschichte",15,IF(C14="Erdkunde",16,IF(C14="ev. Religion",19,IF(C14="Biologie",36,IF(C14="Informatik",41,IF(C14="Ernährung",30,IF(C14="Sport",40,IF(C14="Betriebs- und Volkswirtschaft",32,IF(C14="Volkswirtschaft",31,IF(C14="BW mit Rechnungswesen und Controlling",35,IF(C14="Gesundheit-Pflege",43,IF(C14="Pädagogik/Psychologie",29,0)))))))))))))))))&amp;""","&amp;"""kursart"": """&amp;IF(C18="P1/P2/P3 (erhöhtes Anforderungsniveau)",1,0)&amp;""","&amp;"""anz_w"": """&amp;C25&amp;""","&amp;"""anz_m"": """&amp;D25&amp;""","&amp;"""durch_quali"": """&amp;B31&amp;""","&amp;"""durch_vorabi"": """&amp;B36&amp;""","&amp;"""durch_abi_w"": """&amp;C41&amp;""","&amp;"""durch_abi_m"": """&amp;D41&amp;""","&amp;"""anz_pkte_w5"": """&amp;K34&amp;""","&amp;"""anz_pkte_m10"": """&amp;K41&amp;""","&amp;"""type"":""eit2208""}"</f>
        <v>{"fach": "0","kursart": "1","anz_w": "","anz_m": "","durch_quali": "","durch_vorabi": "","durch_abi_w": "","durch_abi_m": "","anz_pkte_w5": "","anz_pkte_m10": "","type":"eit2208"}</v>
      </c>
      <c r="B45" s="240" t="s">
        <v>90</v>
      </c>
      <c r="C45" s="241"/>
      <c r="D45" s="241"/>
      <c r="E45" s="242">
        <f ca="1">TODAY()</f>
        <v>44726</v>
      </c>
      <c r="F45" s="243"/>
      <c r="G45" s="244"/>
      <c r="H45" s="244"/>
      <c r="I45" s="244"/>
      <c r="J45" s="244"/>
      <c r="K45" s="244"/>
      <c r="L45" s="244"/>
      <c r="M45" s="244"/>
      <c r="N45" s="244"/>
      <c r="O45" s="244"/>
    </row>
    <row r="46" spans="1:15" ht="15" customHeight="1" x14ac:dyDescent="0.25">
      <c r="B46" s="18"/>
      <c r="C46" s="49"/>
      <c r="F46" s="14"/>
      <c r="G46" s="239" t="s">
        <v>67</v>
      </c>
      <c r="H46" s="239"/>
      <c r="I46" s="239"/>
      <c r="J46" s="239"/>
      <c r="K46" s="239"/>
      <c r="L46" s="239"/>
      <c r="M46" s="239"/>
      <c r="N46" s="239"/>
      <c r="O46" s="239"/>
    </row>
    <row r="47" spans="1:15" ht="15" customHeight="1" x14ac:dyDescent="0.25">
      <c r="B47" s="17"/>
    </row>
    <row r="48" spans="1:15" ht="15.75" hidden="1" x14ac:dyDescent="0.25">
      <c r="B48" s="17"/>
    </row>
    <row r="49" spans="1:261" ht="15.75" hidden="1" x14ac:dyDescent="0.25">
      <c r="B49" s="17"/>
    </row>
    <row r="50" spans="1:261" ht="15.75" hidden="1" x14ac:dyDescent="0.25">
      <c r="B50" s="17"/>
    </row>
    <row r="51" spans="1:261" ht="15.75" hidden="1" x14ac:dyDescent="0.25">
      <c r="B51" s="17"/>
    </row>
    <row r="52" spans="1:261" ht="15.75" hidden="1" x14ac:dyDescent="0.25">
      <c r="B52" s="17"/>
    </row>
    <row r="53" spans="1:261" s="12" customFormat="1" ht="15.75" hidden="1" x14ac:dyDescent="0.25">
      <c r="A53" s="116"/>
      <c r="B53" s="17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2" customFormat="1" ht="15.75" hidden="1" x14ac:dyDescent="0.25">
      <c r="A54" s="116"/>
      <c r="B54" s="17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2" customFormat="1" hidden="1" x14ac:dyDescent="0.2">
      <c r="A55" s="11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2" customFormat="1" hidden="1" x14ac:dyDescent="0.2">
      <c r="A56" s="11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2" customFormat="1" hidden="1" x14ac:dyDescent="0.2">
      <c r="A57" s="11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2" customFormat="1" hidden="1" x14ac:dyDescent="0.2">
      <c r="A58" s="11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2" customFormat="1" hidden="1" x14ac:dyDescent="0.2">
      <c r="A59" s="11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2" customFormat="1" hidden="1" x14ac:dyDescent="0.2">
      <c r="A60" s="11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2" customFormat="1" hidden="1" x14ac:dyDescent="0.2">
      <c r="A61" s="11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2" customFormat="1" hidden="1" x14ac:dyDescent="0.2">
      <c r="A62" s="11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2" customFormat="1" hidden="1" x14ac:dyDescent="0.2">
      <c r="A63" s="11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2" customFormat="1" hidden="1" x14ac:dyDescent="0.2">
      <c r="A64" s="11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2" customFormat="1" hidden="1" x14ac:dyDescent="0.2">
      <c r="A65" s="11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2" customFormat="1" hidden="1" x14ac:dyDescent="0.2">
      <c r="A66" s="11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2" customFormat="1" hidden="1" x14ac:dyDescent="0.2">
      <c r="A67" s="11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2" customFormat="1" hidden="1" x14ac:dyDescent="0.2">
      <c r="A68" s="11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6" spans="1:261" s="116" customFormat="1" ht="12.75" hidden="1" customHeight="1" x14ac:dyDescent="0.2"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16" customFormat="1" ht="12.75" hidden="1" customHeight="1" x14ac:dyDescent="0.2"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16" customFormat="1" ht="12.75" hidden="1" customHeight="1" x14ac:dyDescent="0.2"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16" customFormat="1" ht="12.75" hidden="1" customHeight="1" x14ac:dyDescent="0.2"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16" customFormat="1" ht="12.75" hidden="1" customHeight="1" x14ac:dyDescent="0.2"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</sheetData>
  <sheetProtection algorithmName="SHA-512" hashValue="IlV1scEtcCkEzOZk4vFvcvljV0k2netEw49MYOTBFy3ZJyPTIucQrA5jIgKEr5xG89PGNiMhtdEho+2X4ArJyA==" saltValue="R1hRUdlSXoUPOE6Ll70g3Q==" spinCount="100000" sheet="1" selectLockedCells="1"/>
  <mergeCells count="37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B25:B26"/>
    <mergeCell ref="E40:F40"/>
    <mergeCell ref="G46:O46"/>
    <mergeCell ref="B45:D45"/>
    <mergeCell ref="E45:F45"/>
    <mergeCell ref="G45:O45"/>
    <mergeCell ref="G44:M44"/>
    <mergeCell ref="H31:N32"/>
    <mergeCell ref="K34:L35"/>
    <mergeCell ref="K41:L42"/>
    <mergeCell ref="H38:N39"/>
    <mergeCell ref="E24:F24"/>
    <mergeCell ref="B34:F34"/>
    <mergeCell ref="B38:F39"/>
    <mergeCell ref="B36:B37"/>
    <mergeCell ref="B28:L29"/>
    <mergeCell ref="M28:N29"/>
    <mergeCell ref="B31:B32"/>
    <mergeCell ref="M33:N34"/>
    <mergeCell ref="B41:B42"/>
    <mergeCell ref="C41:C42"/>
    <mergeCell ref="D41:D42"/>
    <mergeCell ref="E41:F42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Übersicht</vt:lpstr>
      <vt:lpstr>Ausdruck P1P2P3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Bolhöfer, Jens (MK)</cp:lastModifiedBy>
  <cp:lastPrinted>2018-02-21T11:28:12Z</cp:lastPrinted>
  <dcterms:created xsi:type="dcterms:W3CDTF">2007-09-24T13:57:05Z</dcterms:created>
  <dcterms:modified xsi:type="dcterms:W3CDTF">2022-06-14T07:20:59Z</dcterms:modified>
</cp:coreProperties>
</file>